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6" windowHeight="12432"/>
  </bookViews>
  <sheets>
    <sheet name="Лист1" sheetId="1" r:id="rId1"/>
  </sheets>
  <definedNames>
    <definedName name="_xlnm.Print_Titles" localSheetId="0">Лист1!$3:$5</definedName>
  </definedNames>
  <calcPr calcId="145621"/>
</workbook>
</file>

<file path=xl/calcChain.xml><?xml version="1.0" encoding="utf-8"?>
<calcChain xmlns="http://schemas.openxmlformats.org/spreadsheetml/2006/main">
  <c r="N11" i="1" l="1"/>
  <c r="K16" i="1"/>
  <c r="M16" i="1"/>
  <c r="J16" i="1"/>
  <c r="K11" i="1"/>
  <c r="M11" i="1"/>
  <c r="M12" i="1"/>
  <c r="J11" i="1"/>
  <c r="J12" i="1"/>
  <c r="H11" i="1"/>
  <c r="G7" i="1"/>
  <c r="G8" i="1"/>
  <c r="G9" i="1"/>
  <c r="G10" i="1"/>
  <c r="G11" i="1"/>
  <c r="G12" i="1"/>
  <c r="G13" i="1"/>
  <c r="G14" i="1"/>
  <c r="G15" i="1"/>
  <c r="G16" i="1"/>
  <c r="B18" i="1" l="1"/>
  <c r="N17" i="1" l="1"/>
  <c r="N16" i="1"/>
  <c r="N15" i="1"/>
  <c r="N14" i="1"/>
  <c r="N13" i="1"/>
  <c r="N12" i="1"/>
  <c r="N10" i="1"/>
  <c r="N9" i="1"/>
  <c r="N8" i="1"/>
  <c r="N7" i="1"/>
  <c r="N6" i="1"/>
  <c r="M15" i="1"/>
  <c r="M14" i="1"/>
  <c r="M13" i="1"/>
  <c r="M10" i="1"/>
  <c r="M9" i="1"/>
  <c r="M8" i="1"/>
  <c r="M7" i="1"/>
  <c r="M6" i="1"/>
  <c r="L18" i="1"/>
  <c r="K17" i="1"/>
  <c r="K15" i="1"/>
  <c r="K14" i="1"/>
  <c r="K13" i="1"/>
  <c r="K12" i="1"/>
  <c r="K10" i="1"/>
  <c r="K9" i="1"/>
  <c r="K8" i="1"/>
  <c r="K7" i="1"/>
  <c r="K6" i="1"/>
  <c r="J15" i="1"/>
  <c r="J14" i="1"/>
  <c r="J13" i="1"/>
  <c r="J10" i="1"/>
  <c r="J9" i="1"/>
  <c r="J8" i="1"/>
  <c r="J7" i="1"/>
  <c r="J6" i="1"/>
  <c r="I18" i="1"/>
  <c r="H17" i="1"/>
  <c r="H16" i="1"/>
  <c r="H15" i="1"/>
  <c r="H14" i="1"/>
  <c r="H13" i="1"/>
  <c r="H12" i="1"/>
  <c r="H10" i="1"/>
  <c r="H9" i="1"/>
  <c r="H8" i="1"/>
  <c r="H7" i="1"/>
  <c r="H6" i="1"/>
  <c r="G6" i="1"/>
  <c r="F18" i="1"/>
  <c r="G18" i="1" s="1"/>
  <c r="E18" i="1"/>
  <c r="N18" i="1" l="1"/>
  <c r="K18" i="1"/>
  <c r="J18" i="1"/>
  <c r="M18" i="1"/>
  <c r="H18" i="1"/>
</calcChain>
</file>

<file path=xl/sharedStrings.xml><?xml version="1.0" encoding="utf-8"?>
<sst xmlns="http://schemas.openxmlformats.org/spreadsheetml/2006/main" count="34" uniqueCount="34">
  <si>
    <t>Наименование</t>
  </si>
  <si>
    <t>Проект на 2020 год</t>
  </si>
  <si>
    <t>Проект на 2021 год</t>
  </si>
  <si>
    <t>5=4/2</t>
  </si>
  <si>
    <t>6=4/3</t>
  </si>
  <si>
    <t>8=7/2</t>
  </si>
  <si>
    <t>9=7/3</t>
  </si>
  <si>
    <t>11=10/2</t>
  </si>
  <si>
    <t>11=10/3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</si>
  <si>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</si>
  <si>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</si>
  <si>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</si>
  <si>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</si>
  <si>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</si>
  <si>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</si>
  <si>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</si>
  <si>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</si>
  <si>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</si>
  <si>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Не исполнение за 2019 год</t>
  </si>
  <si>
    <t>утверждено за 2019 год 100%</t>
  </si>
  <si>
    <t>(руб.)</t>
  </si>
  <si>
    <t>Расходы  бюджета Палехского городского поселения на реализацию муниципальных  программ Палехского городского поселения на 2020 год и на плановый период 2021 и 2022 годов в сравнении с исполнением за 2018 год и ожидаемым исполнением за 2019 год</t>
  </si>
  <si>
    <t xml:space="preserve">Муниципальная программа «Развитие культуры Палехского городского поселения» </t>
  </si>
  <si>
    <t xml:space="preserve">Муниципальная программа «Развитие физической культуры и спорта, повышение эффективности реализации молодежной политики в Палехском городском поселении» </t>
  </si>
  <si>
    <t>Муниципальная программа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</si>
  <si>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>Муниципальная программа «Социальная поддержка граждан Палехского городского поселения»</t>
  </si>
  <si>
    <t xml:space="preserve">Муниципальная программа «Повышение безопасности дорожного движения в Палехском городском поселении» </t>
  </si>
  <si>
    <t>Муниципальная программа  «Профилактика правонарушений в Палехском городском поселении»</t>
  </si>
  <si>
    <t>Муниципальная программа «Энергосбережение и повышение энергетической эффективности в Палехском городском поселении»</t>
  </si>
  <si>
    <t>Муниципальная программа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</si>
  <si>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Муниципальная программа  «Развитие транспортной системы Палехского городского поселения»</t>
  </si>
  <si>
    <t xml:space="preserve">Муниципальная программа  «Благоустройство территории Палехского городского поселения» </t>
  </si>
  <si>
    <t>Муниципальная программа «Формирование современной городской среды на территории Палехского городского поселения»</t>
  </si>
  <si>
    <t>Муниципальная программа «Территориальное планирование Палехского городского поселения»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</si>
</sst>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6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" applyNumberFormat="1" applyFont="1" applyFill="1" applyBorder="1" applyAlignment="1" applyProtection="1">
      <alignment horizontal="center" vertical="center" shrinkToFit="1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16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5" xfId="0" applyNumberFormat="1" applyFont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0" fontId="3" fillId="0" borderId="5" xfId="1" applyNumberFormat="1" applyFont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2" xfId="0" applyBorder="1"/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NumberFormat="1" applyFont="1" applyBorder="1" applyAlignment="1">
      <alignment vertical="top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B7" workbookViewId="0">
      <selection activeCell="N10" sqref="N10:N11"/>
    </sheetView>
  </sheetViews>
  <sheetFormatPr defaultRowHeight="14.4" x14ac:dyDescent="0.3"/>
  <cols>
    <col min="1" max="1" width="54.33203125" style="1" customWidth="1"/>
    <col min="2" max="2" width="17.88671875" style="21" customWidth="1"/>
    <col min="3" max="3" width="16" hidden="1" customWidth="1"/>
    <col min="4" max="4" width="23" hidden="1" customWidth="1"/>
    <col min="5" max="5" width="19.109375" style="17" customWidth="1"/>
    <col min="6" max="6" width="15.6640625" style="19" customWidth="1"/>
    <col min="7" max="7" width="14.33203125" style="22" customWidth="1"/>
    <col min="8" max="8" width="15.44140625" style="22" customWidth="1"/>
    <col min="9" max="9" width="14.88671875" bestFit="1" customWidth="1"/>
    <col min="10" max="11" width="13.109375" customWidth="1"/>
    <col min="12" max="12" width="13.6640625" style="17" customWidth="1"/>
    <col min="13" max="13" width="12.33203125" customWidth="1"/>
    <col min="14" max="14" width="13.109375" customWidth="1"/>
  </cols>
  <sheetData>
    <row r="1" spans="1:14" ht="62.25" customHeight="1" x14ac:dyDescent="0.3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3">
      <c r="N2" s="2" t="s">
        <v>20</v>
      </c>
    </row>
    <row r="3" spans="1:14" ht="15.75" customHeight="1" x14ac:dyDescent="0.3">
      <c r="A3" s="57" t="s">
        <v>0</v>
      </c>
      <c r="B3" s="58" t="s">
        <v>9</v>
      </c>
      <c r="C3" s="59" t="s">
        <v>19</v>
      </c>
      <c r="D3" s="59" t="s">
        <v>18</v>
      </c>
      <c r="E3" s="61" t="s">
        <v>10</v>
      </c>
      <c r="F3" s="60" t="s">
        <v>1</v>
      </c>
      <c r="G3" s="55" t="s">
        <v>11</v>
      </c>
      <c r="H3" s="55" t="s">
        <v>12</v>
      </c>
      <c r="I3" s="56" t="s">
        <v>2</v>
      </c>
      <c r="J3" s="52" t="s">
        <v>13</v>
      </c>
      <c r="K3" s="52" t="s">
        <v>14</v>
      </c>
      <c r="L3" s="56" t="s">
        <v>15</v>
      </c>
      <c r="M3" s="52" t="s">
        <v>16</v>
      </c>
      <c r="N3" s="52" t="s">
        <v>17</v>
      </c>
    </row>
    <row r="4" spans="1:14" ht="47.25" customHeight="1" x14ac:dyDescent="0.3">
      <c r="A4" s="57"/>
      <c r="B4" s="58"/>
      <c r="C4" s="59"/>
      <c r="D4" s="59"/>
      <c r="E4" s="61"/>
      <c r="F4" s="60"/>
      <c r="G4" s="55"/>
      <c r="H4" s="55"/>
      <c r="I4" s="56"/>
      <c r="J4" s="52"/>
      <c r="K4" s="52"/>
      <c r="L4" s="56"/>
      <c r="M4" s="52"/>
      <c r="N4" s="52"/>
    </row>
    <row r="5" spans="1:14" ht="15.75" customHeight="1" x14ac:dyDescent="0.3">
      <c r="A5" s="31">
        <v>1</v>
      </c>
      <c r="B5" s="32">
        <v>2</v>
      </c>
      <c r="C5" s="25">
        <v>3</v>
      </c>
      <c r="D5" s="25"/>
      <c r="E5" s="25">
        <v>3</v>
      </c>
      <c r="F5" s="26">
        <v>4</v>
      </c>
      <c r="G5" s="23" t="s">
        <v>3</v>
      </c>
      <c r="H5" s="23" t="s">
        <v>4</v>
      </c>
      <c r="I5" s="6">
        <v>7</v>
      </c>
      <c r="J5" s="5" t="s">
        <v>5</v>
      </c>
      <c r="K5" s="5" t="s">
        <v>6</v>
      </c>
      <c r="L5" s="15">
        <v>10</v>
      </c>
      <c r="M5" s="4" t="s">
        <v>7</v>
      </c>
      <c r="N5" s="4" t="s">
        <v>8</v>
      </c>
    </row>
    <row r="6" spans="1:14" ht="34.200000000000003" customHeight="1" x14ac:dyDescent="0.3">
      <c r="A6" s="44" t="s">
        <v>22</v>
      </c>
      <c r="B6" s="28">
        <v>14935992.15</v>
      </c>
      <c r="C6" s="30">
        <v>6666629.7000000002</v>
      </c>
      <c r="D6" s="8"/>
      <c r="E6" s="16">
        <v>19207626.82</v>
      </c>
      <c r="F6" s="20">
        <v>15087148</v>
      </c>
      <c r="G6" s="24">
        <f>F6/B6</f>
        <v>1.0101202416606787</v>
      </c>
      <c r="H6" s="24">
        <f>F6/E6</f>
        <v>0.78547694316355943</v>
      </c>
      <c r="I6" s="10">
        <v>13625135</v>
      </c>
      <c r="J6" s="11">
        <f>I6/B6</f>
        <v>0.91223501346042146</v>
      </c>
      <c r="K6" s="11">
        <f>I6/E6</f>
        <v>0.70936066843056256</v>
      </c>
      <c r="L6" s="15">
        <v>13571715</v>
      </c>
      <c r="M6" s="9">
        <f>L6/B6</f>
        <v>0.90865841811519699</v>
      </c>
      <c r="N6" s="9">
        <f>L6/E6</f>
        <v>0.70657948153534567</v>
      </c>
    </row>
    <row r="7" spans="1:14" ht="63" customHeight="1" x14ac:dyDescent="0.3">
      <c r="A7" s="44" t="s">
        <v>23</v>
      </c>
      <c r="B7" s="28">
        <v>123181.75</v>
      </c>
      <c r="C7" s="30">
        <v>8481294.3000000007</v>
      </c>
      <c r="D7" s="12">
        <v>103197.4</v>
      </c>
      <c r="E7" s="16">
        <v>155461.89000000001</v>
      </c>
      <c r="F7" s="20">
        <v>183300</v>
      </c>
      <c r="G7" s="24">
        <f t="shared" ref="G7:G17" si="0">F7/B7</f>
        <v>1.4880451040840059</v>
      </c>
      <c r="H7" s="24">
        <f>F7/E7</f>
        <v>1.1790671012683558</v>
      </c>
      <c r="I7" s="10">
        <v>179880</v>
      </c>
      <c r="J7" s="11">
        <f>I7/B7</f>
        <v>1.4602812510781833</v>
      </c>
      <c r="K7" s="11">
        <f>I7/E7</f>
        <v>1.1570681406227596</v>
      </c>
      <c r="L7" s="15">
        <v>220800</v>
      </c>
      <c r="M7" s="9">
        <f>L7/B7</f>
        <v>1.7924733168671496</v>
      </c>
      <c r="N7" s="9">
        <f>L7/E7</f>
        <v>1.4202837750139277</v>
      </c>
    </row>
    <row r="8" spans="1:14" ht="65.400000000000006" customHeight="1" x14ac:dyDescent="0.3">
      <c r="A8" s="45" t="s">
        <v>24</v>
      </c>
      <c r="B8" s="28">
        <v>6459237.0700000003</v>
      </c>
      <c r="C8" s="30">
        <v>8338007</v>
      </c>
      <c r="D8" s="12">
        <v>102933.1</v>
      </c>
      <c r="E8" s="16">
        <v>1472412.51</v>
      </c>
      <c r="F8" s="20">
        <v>450000</v>
      </c>
      <c r="G8" s="24">
        <f t="shared" si="0"/>
        <v>6.9667670519484429E-2</v>
      </c>
      <c r="H8" s="24">
        <f>F8/E8</f>
        <v>0.30562087522606013</v>
      </c>
      <c r="I8" s="10">
        <v>760000</v>
      </c>
      <c r="J8" s="11">
        <f>I8/B8</f>
        <v>0.11766095465512925</v>
      </c>
      <c r="K8" s="11">
        <f>I8/E8</f>
        <v>0.51615970038179038</v>
      </c>
      <c r="L8" s="15">
        <v>460000</v>
      </c>
      <c r="M8" s="9">
        <f>L8/B8</f>
        <v>7.1215840975472969E-2</v>
      </c>
      <c r="N8" s="9">
        <f>L8/E8</f>
        <v>0.31241245023108366</v>
      </c>
    </row>
    <row r="9" spans="1:14" ht="37.200000000000003" customHeight="1" x14ac:dyDescent="0.3">
      <c r="A9" s="45" t="s">
        <v>25</v>
      </c>
      <c r="B9" s="28">
        <v>139440</v>
      </c>
      <c r="C9" s="30">
        <v>547831</v>
      </c>
      <c r="D9" s="12">
        <v>3827.9</v>
      </c>
      <c r="E9" s="16">
        <v>146010</v>
      </c>
      <c r="F9" s="20">
        <v>160000</v>
      </c>
      <c r="G9" s="24">
        <f t="shared" si="0"/>
        <v>1.1474469305794608</v>
      </c>
      <c r="H9" s="24">
        <f>F9/E9</f>
        <v>1.0958153551126635</v>
      </c>
      <c r="I9" s="13">
        <v>160000</v>
      </c>
      <c r="J9" s="11">
        <f>I9/B9</f>
        <v>1.1474469305794608</v>
      </c>
      <c r="K9" s="11">
        <f>I9/E9</f>
        <v>1.0958153551126635</v>
      </c>
      <c r="L9" s="15">
        <v>160000</v>
      </c>
      <c r="M9" s="9">
        <f>L9/B9</f>
        <v>1.1474469305794608</v>
      </c>
      <c r="N9" s="9">
        <f>L9/E9</f>
        <v>1.0958153551126635</v>
      </c>
    </row>
    <row r="10" spans="1:14" s="3" customFormat="1" ht="46.8" customHeight="1" x14ac:dyDescent="0.3">
      <c r="A10" s="45" t="s">
        <v>26</v>
      </c>
      <c r="B10" s="28">
        <v>619833.19999999995</v>
      </c>
      <c r="C10" s="30">
        <v>1146631.6000000001</v>
      </c>
      <c r="D10" s="12"/>
      <c r="E10" s="16">
        <v>1052762.21</v>
      </c>
      <c r="F10" s="20">
        <v>854000</v>
      </c>
      <c r="G10" s="24">
        <f t="shared" si="0"/>
        <v>1.3777900248002206</v>
      </c>
      <c r="H10" s="24">
        <f>F10/E10</f>
        <v>0.8111993305686761</v>
      </c>
      <c r="I10" s="10">
        <v>854000</v>
      </c>
      <c r="J10" s="11">
        <f>I10/B10</f>
        <v>1.3777900248002206</v>
      </c>
      <c r="K10" s="11">
        <f>I10/E10</f>
        <v>0.8111993305686761</v>
      </c>
      <c r="L10" s="15">
        <v>854000</v>
      </c>
      <c r="M10" s="9">
        <f>L10/B10</f>
        <v>1.3777900248002206</v>
      </c>
      <c r="N10" s="9">
        <f>L10/E10</f>
        <v>0.8111993305686761</v>
      </c>
    </row>
    <row r="11" spans="1:14" ht="36" customHeight="1" x14ac:dyDescent="0.3">
      <c r="A11" s="46" t="s">
        <v>27</v>
      </c>
      <c r="B11" s="28">
        <v>137999.39000000001</v>
      </c>
      <c r="C11" s="30">
        <v>461419.4</v>
      </c>
      <c r="D11" s="12">
        <v>9917.2999999999993</v>
      </c>
      <c r="E11" s="16">
        <v>130206.56</v>
      </c>
      <c r="F11" s="20">
        <v>177100</v>
      </c>
      <c r="G11" s="24">
        <f t="shared" si="0"/>
        <v>1.2833390060637224</v>
      </c>
      <c r="H11" s="24">
        <f>F11/E11</f>
        <v>1.3601465241075412</v>
      </c>
      <c r="I11" s="10">
        <v>183570</v>
      </c>
      <c r="J11" s="11">
        <f t="shared" ref="J11:J12" si="1">I11/B11</f>
        <v>1.3302232712767788</v>
      </c>
      <c r="K11" s="11">
        <f>I11/E11</f>
        <v>1.4098368008493583</v>
      </c>
      <c r="L11" s="15">
        <v>183570</v>
      </c>
      <c r="M11" s="9">
        <f t="shared" ref="M11:M12" si="2">L11/B11</f>
        <v>1.3302232712767788</v>
      </c>
      <c r="N11" s="9">
        <f>L11/E11</f>
        <v>1.4098368008493583</v>
      </c>
    </row>
    <row r="12" spans="1:14" ht="48.6" customHeight="1" x14ac:dyDescent="0.3">
      <c r="A12" s="47" t="s">
        <v>28</v>
      </c>
      <c r="B12" s="28">
        <v>1177560.71</v>
      </c>
      <c r="C12" s="30"/>
      <c r="D12" s="12"/>
      <c r="E12" s="16">
        <v>1034645.13</v>
      </c>
      <c r="F12" s="20">
        <v>1546000</v>
      </c>
      <c r="G12" s="24">
        <f t="shared" si="0"/>
        <v>1.3128834775745872</v>
      </c>
      <c r="H12" s="24">
        <f t="shared" ref="H12:H18" si="3">F12/E12</f>
        <v>1.4942321334852269</v>
      </c>
      <c r="I12" s="10">
        <v>1366000</v>
      </c>
      <c r="J12" s="11">
        <f t="shared" si="1"/>
        <v>1.1600251166668087</v>
      </c>
      <c r="K12" s="11">
        <f>I12/E12</f>
        <v>1.3202594400652135</v>
      </c>
      <c r="L12" s="15">
        <v>1066000</v>
      </c>
      <c r="M12" s="9">
        <f t="shared" si="2"/>
        <v>0.90526118182051096</v>
      </c>
      <c r="N12" s="9">
        <f t="shared" ref="N12:N18" si="4">L12/E12</f>
        <v>1.0303049510318576</v>
      </c>
    </row>
    <row r="13" spans="1:14" ht="78.599999999999994" customHeight="1" x14ac:dyDescent="0.3">
      <c r="A13" s="44" t="s">
        <v>29</v>
      </c>
      <c r="B13" s="28">
        <v>223515.5</v>
      </c>
      <c r="C13" s="30">
        <v>921534</v>
      </c>
      <c r="D13" s="12"/>
      <c r="E13" s="16">
        <v>311690.2</v>
      </c>
      <c r="F13" s="20">
        <v>1404920</v>
      </c>
      <c r="G13" s="24">
        <f t="shared" si="0"/>
        <v>6.2855596144338985</v>
      </c>
      <c r="H13" s="24">
        <f t="shared" si="3"/>
        <v>4.5074243591874241</v>
      </c>
      <c r="I13" s="10">
        <v>471000</v>
      </c>
      <c r="J13" s="11">
        <f>I13/B13</f>
        <v>2.1072364108976784</v>
      </c>
      <c r="K13" s="11">
        <f>I13/E13</f>
        <v>1.5111158451565048</v>
      </c>
      <c r="L13" s="15">
        <v>731000</v>
      </c>
      <c r="M13" s="9">
        <f>L13/B13</f>
        <v>3.2704667014144433</v>
      </c>
      <c r="N13" s="9">
        <f t="shared" si="4"/>
        <v>2.3452774581940656</v>
      </c>
    </row>
    <row r="14" spans="1:14" ht="33.6" customHeight="1" x14ac:dyDescent="0.3">
      <c r="A14" s="48" t="s">
        <v>30</v>
      </c>
      <c r="B14" s="28">
        <v>17709079.77</v>
      </c>
      <c r="C14" s="30">
        <v>88955.4</v>
      </c>
      <c r="D14" s="12">
        <v>551</v>
      </c>
      <c r="E14" s="16">
        <v>32482036.43</v>
      </c>
      <c r="F14" s="20">
        <v>6500000</v>
      </c>
      <c r="G14" s="24">
        <f t="shared" si="0"/>
        <v>0.36704335202167315</v>
      </c>
      <c r="H14" s="24">
        <f t="shared" si="3"/>
        <v>0.20011060618098075</v>
      </c>
      <c r="I14" s="10">
        <v>5412128.04</v>
      </c>
      <c r="J14" s="11">
        <f>I14/B14</f>
        <v>0.30561317190339815</v>
      </c>
      <c r="K14" s="11">
        <f>I14/E14</f>
        <v>0.16661911120207434</v>
      </c>
      <c r="L14" s="15">
        <v>5059691.5</v>
      </c>
      <c r="M14" s="9">
        <f>L14/B14</f>
        <v>0.28571171205470269</v>
      </c>
      <c r="N14" s="9">
        <f t="shared" si="4"/>
        <v>0.15576891279288552</v>
      </c>
    </row>
    <row r="15" spans="1:14" ht="33" customHeight="1" x14ac:dyDescent="0.3">
      <c r="A15" s="44" t="s">
        <v>31</v>
      </c>
      <c r="B15" s="28">
        <v>3898954.94</v>
      </c>
      <c r="C15" s="30">
        <v>276433.90000000002</v>
      </c>
      <c r="D15" s="12">
        <v>9.8000000000000007</v>
      </c>
      <c r="E15" s="16">
        <v>5501876.2800000003</v>
      </c>
      <c r="F15" s="20">
        <v>4911088.88</v>
      </c>
      <c r="G15" s="24">
        <f t="shared" si="0"/>
        <v>1.259591084168826</v>
      </c>
      <c r="H15" s="24">
        <f t="shared" si="3"/>
        <v>0.89262074064667984</v>
      </c>
      <c r="I15" s="10">
        <v>4860000</v>
      </c>
      <c r="J15" s="11">
        <f>I15/B15</f>
        <v>1.2464878601546496</v>
      </c>
      <c r="K15" s="11">
        <f>I15/E15</f>
        <v>0.88333502112119466</v>
      </c>
      <c r="L15" s="15">
        <v>4735000</v>
      </c>
      <c r="M15" s="9">
        <f>L15/B15</f>
        <v>1.214427987208285</v>
      </c>
      <c r="N15" s="9">
        <f t="shared" si="4"/>
        <v>0.86061549897301581</v>
      </c>
    </row>
    <row r="16" spans="1:14" ht="48.6" customHeight="1" x14ac:dyDescent="0.3">
      <c r="A16" s="49" t="s">
        <v>32</v>
      </c>
      <c r="B16" s="28">
        <v>306350.81</v>
      </c>
      <c r="C16" s="50">
        <v>576596.69999999995</v>
      </c>
      <c r="D16" s="14">
        <v>14732.8</v>
      </c>
      <c r="E16" s="18">
        <v>94405561.359999999</v>
      </c>
      <c r="F16" s="20">
        <v>730000</v>
      </c>
      <c r="G16" s="24">
        <f t="shared" si="0"/>
        <v>2.3828890806588694</v>
      </c>
      <c r="H16" s="24">
        <f t="shared" si="3"/>
        <v>7.7325952992987959E-3</v>
      </c>
      <c r="I16" s="10">
        <v>730000</v>
      </c>
      <c r="J16" s="11">
        <f t="shared" ref="J16:J17" si="5">I16/B16</f>
        <v>2.3828890806588694</v>
      </c>
      <c r="K16" s="11">
        <f>I16/E16</f>
        <v>7.7325952992987959E-3</v>
      </c>
      <c r="L16" s="15">
        <v>730000</v>
      </c>
      <c r="M16" s="9">
        <f>L16/B16</f>
        <v>2.3828890806588694</v>
      </c>
      <c r="N16" s="9">
        <f t="shared" si="4"/>
        <v>7.7325952992987959E-3</v>
      </c>
    </row>
    <row r="17" spans="1:14" ht="32.4" customHeight="1" x14ac:dyDescent="0.3">
      <c r="A17" s="33" t="s">
        <v>33</v>
      </c>
      <c r="B17" s="28">
        <v>0</v>
      </c>
      <c r="C17" s="51">
        <v>197461.1</v>
      </c>
      <c r="D17" s="34">
        <v>10.6</v>
      </c>
      <c r="E17" s="35">
        <v>298000</v>
      </c>
      <c r="F17" s="36">
        <v>0</v>
      </c>
      <c r="G17" s="24"/>
      <c r="H17" s="37">
        <f t="shared" si="3"/>
        <v>0</v>
      </c>
      <c r="I17" s="38">
        <v>0</v>
      </c>
      <c r="J17" s="11"/>
      <c r="K17" s="39">
        <f>I17/E17</f>
        <v>0</v>
      </c>
      <c r="L17" s="40">
        <v>0</v>
      </c>
      <c r="M17" s="41"/>
      <c r="N17" s="41">
        <f t="shared" si="4"/>
        <v>0</v>
      </c>
    </row>
    <row r="18" spans="1:14" s="43" customFormat="1" x14ac:dyDescent="0.3">
      <c r="A18" s="42"/>
      <c r="B18" s="29">
        <f>SUM(B6:B17)</f>
        <v>45731145.289999999</v>
      </c>
      <c r="C18" s="7">
        <v>649969.69999999995</v>
      </c>
      <c r="D18" s="12">
        <v>0.1</v>
      </c>
      <c r="E18" s="28">
        <f>SUM(E6:E17)</f>
        <v>156198289.38999999</v>
      </c>
      <c r="F18" s="20">
        <f>SUM(F6:F17)</f>
        <v>32003556.879999999</v>
      </c>
      <c r="G18" s="24">
        <f>F18/B18</f>
        <v>0.69981971098804285</v>
      </c>
      <c r="H18" s="24">
        <f t="shared" si="3"/>
        <v>0.20489057213739825</v>
      </c>
      <c r="I18" s="20">
        <f>SUM(I6:I17)</f>
        <v>28601713.039999999</v>
      </c>
      <c r="J18" s="11">
        <f>I18/B18</f>
        <v>0.62543181148481575</v>
      </c>
      <c r="K18" s="11">
        <f>I18/E18</f>
        <v>0.18311156384425242</v>
      </c>
      <c r="L18" s="27">
        <f>SUM(L6:L17)</f>
        <v>27771776.5</v>
      </c>
      <c r="M18" s="9">
        <f>L18/B18</f>
        <v>0.60728364277535019</v>
      </c>
      <c r="N18" s="9">
        <f t="shared" si="4"/>
        <v>0.17779821154544592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2019-11-26T07:26:50Z</dcterms:modified>
</cp:coreProperties>
</file>