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435"/>
  </bookViews>
  <sheets>
    <sheet name="Документ" sheetId="2" r:id="rId1"/>
  </sheets>
  <definedNames>
    <definedName name="_xlnm.Print_Titles" localSheetId="0">Документ!$4:$4</definedName>
  </definedNames>
  <calcPr calcId="125725"/>
</workbook>
</file>

<file path=xl/calcChain.xml><?xml version="1.0" encoding="utf-8"?>
<calcChain xmlns="http://schemas.openxmlformats.org/spreadsheetml/2006/main">
  <c r="M42" i="2"/>
  <c r="M41"/>
  <c r="M40"/>
  <c r="M39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7"/>
  <c r="M16"/>
  <c r="M13"/>
  <c r="M11"/>
  <c r="M10"/>
  <c r="M9"/>
  <c r="M8"/>
  <c r="M7"/>
  <c r="M6"/>
  <c r="L42"/>
  <c r="L41"/>
  <c r="L40"/>
  <c r="L39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7"/>
  <c r="L16"/>
  <c r="L13"/>
  <c r="L11"/>
  <c r="L10"/>
  <c r="L9"/>
  <c r="L8"/>
  <c r="L7"/>
  <c r="L6"/>
  <c r="C43"/>
  <c r="J42"/>
  <c r="J41"/>
  <c r="J40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7"/>
  <c r="J16"/>
  <c r="J15"/>
  <c r="J14"/>
  <c r="J13"/>
  <c r="J12"/>
  <c r="J11"/>
  <c r="J10"/>
  <c r="J9"/>
  <c r="J8"/>
  <c r="J7"/>
  <c r="J6"/>
  <c r="I17"/>
  <c r="I16"/>
  <c r="I13"/>
  <c r="I11"/>
  <c r="I10"/>
  <c r="I9"/>
  <c r="I8"/>
  <c r="I7"/>
  <c r="I6"/>
  <c r="I42"/>
  <c r="I41"/>
  <c r="I40"/>
  <c r="I39"/>
  <c r="I37"/>
  <c r="I36"/>
  <c r="I35"/>
  <c r="I27"/>
  <c r="I34"/>
  <c r="I33"/>
  <c r="I32"/>
  <c r="I31"/>
  <c r="I30"/>
  <c r="I29"/>
  <c r="I28"/>
  <c r="I26"/>
  <c r="I24"/>
  <c r="I23"/>
  <c r="I22"/>
  <c r="I21"/>
  <c r="I20"/>
  <c r="I19"/>
  <c r="G42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42"/>
  <c r="F41"/>
  <c r="F40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3"/>
  <c r="F11"/>
  <c r="F10"/>
  <c r="F9"/>
  <c r="F8"/>
  <c r="F7"/>
  <c r="F6"/>
  <c r="K43"/>
  <c r="L43" s="1"/>
  <c r="H43"/>
  <c r="J43" s="1"/>
  <c r="E43"/>
  <c r="G43" s="1"/>
  <c r="D43"/>
  <c r="I43" l="1"/>
  <c r="M43"/>
  <c r="F43"/>
</calcChain>
</file>

<file path=xl/sharedStrings.xml><?xml version="1.0" encoding="utf-8"?>
<sst xmlns="http://schemas.openxmlformats.org/spreadsheetml/2006/main" count="96" uniqueCount="96">
  <si>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</si>
  <si>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</si>
  <si>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</si>
  <si>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</si>
  <si>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</si>
  <si>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</si>
  <si>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</si>
  <si>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</si>
  <si>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</si>
  <si>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</si>
  <si>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</si>
  <si>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</si>
  <si>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</si>
  <si>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</si>
  <si>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</si>
  <si>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</si>
  <si>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</si>
  <si>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</si>
  <si>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</si>
  <si>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</si>
  <si>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</si>
  <si>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</si>
  <si>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</si>
  <si>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</si>
  <si>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</si>
  <si>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</si>
  <si>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</si>
  <si>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</si>
  <si>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</si>
  <si>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</si>
  <si>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</si>
  <si>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</si>
  <si>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</si>
  <si>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</si>
  <si>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</si>
  <si>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</si>
  <si>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</si>
  <si>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</si>
  <si>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</si>
  <si>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</si>
  <si>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</si>
  <si>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</si>
  <si>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</si>
  <si>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</si>
  <si>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</si>
  <si>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</si>
  <si>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</si>
  <si>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</si>
  <si>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</si>
  <si>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</si>
  <si>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</si>
  <si>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</si>
  <si>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</si>
  <si>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</si>
  <si>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</si>
  <si>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</si>
  <si>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</si>
  <si>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</si>
  <si>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</si>
  <si>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</si>
  <si>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</si>
  <si>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</si>
  <si>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</si>
  <si>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</si>
  <si>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</si>
  <si>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</si>
  <si>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</si>
  <si>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(тыс.руб.)</t>
  </si>
  <si>
    <t>Проект на 2020 год</t>
  </si>
  <si>
    <t>Проект на 2021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</si>
  <si>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</si>
  <si>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</si>
  <si>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</si>
  <si>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</si>
  <si>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</si>
  <si>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</si>
  <si>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</si>
  <si>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</si>
  <si>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</si>
  <si>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</si>
  <si>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</si>
  <si>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</si>
  <si>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</si>
  <si>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</si>
  <si>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</si>
  <si>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ИТОГО: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</si>
  <si>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</si>
  <si>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</si>
  <si>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</si>
  <si>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</si>
  <si>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</si>
  <si>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</si>
  <si>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</si>
  <si>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</si>
  <si>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</si>
  <si>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Расходы  бюджета Палехского муниципального района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</si>
</sst>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165" fontId="6" fillId="0" borderId="2" xfId="29" applyNumberFormat="1" applyFont="1" applyFill="1" applyBorder="1" applyAlignment="1" applyProtection="1">
      <alignment horizontal="center" vertical="top" shrinkToFit="1"/>
    </xf>
    <xf numFmtId="0" fontId="7" fillId="0" borderId="2" xfId="4" applyNumberFormat="1" applyFont="1" applyAlignment="1" applyProtection="1">
      <alignment vertical="top" wrapTex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5" fontId="7" fillId="0" borderId="8" xfId="29" applyNumberFormat="1" applyFont="1" applyFill="1" applyBorder="1" applyAlignment="1" applyProtection="1">
      <alignment horizontal="center" vertical="top" shrinkToFit="1"/>
    </xf>
    <xf numFmtId="165" fontId="6" fillId="0" borderId="8" xfId="29" applyNumberFormat="1" applyFont="1" applyFill="1" applyBorder="1" applyAlignment="1" applyProtection="1">
      <alignment horizontal="center" vertical="top" shrinkToFit="1"/>
    </xf>
    <xf numFmtId="0" fontId="6" fillId="0" borderId="7" xfId="3" applyNumberFormat="1" applyFont="1" applyBorder="1" applyProtection="1">
      <alignment horizontal="center" vertical="center" wrapText="1"/>
    </xf>
    <xf numFmtId="165" fontId="7" fillId="0" borderId="6" xfId="29" applyNumberFormat="1" applyFont="1" applyFill="1" applyBorder="1" applyAlignment="1" applyProtection="1">
      <alignment horizontal="center" vertical="top" shrinkToFit="1"/>
    </xf>
    <xf numFmtId="2" fontId="2" fillId="0" borderId="1" xfId="2" applyNumberFormat="1" applyAlignment="1"/>
    <xf numFmtId="2" fontId="7" fillId="0" borderId="2" xfId="3" applyNumberFormat="1" applyFont="1" applyProtection="1">
      <alignment horizontal="center" vertical="center" wrapText="1"/>
    </xf>
    <xf numFmtId="2" fontId="6" fillId="0" borderId="2" xfId="3" applyNumberFormat="1" applyFont="1" applyProtection="1">
      <alignment horizontal="center" vertical="center" wrapText="1"/>
    </xf>
    <xf numFmtId="2" fontId="7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center" shrinkToFit="1"/>
    </xf>
    <xf numFmtId="2" fontId="7" fillId="0" borderId="6" xfId="9" applyNumberFormat="1" applyFont="1" applyFill="1" applyBorder="1" applyAlignment="1" applyProtection="1">
      <alignment horizontal="center" vertical="top" shrinkToFit="1"/>
    </xf>
    <xf numFmtId="2" fontId="0" fillId="0" borderId="0" xfId="0" applyNumberFormat="1" applyProtection="1">
      <protection locked="0"/>
    </xf>
    <xf numFmtId="2" fontId="7" fillId="5" borderId="2" xfId="3" applyNumberFormat="1" applyFont="1" applyFill="1" applyProtection="1">
      <alignment horizontal="center" vertical="center" wrapText="1"/>
    </xf>
    <xf numFmtId="2" fontId="8" fillId="0" borderId="9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7" fillId="0" borderId="8" xfId="6" applyNumberFormat="1" applyFont="1" applyFill="1" applyBorder="1" applyAlignment="1" applyProtection="1">
      <alignment horizontal="center" vertical="top" shrinkToFit="1"/>
    </xf>
    <xf numFmtId="2" fontId="6" fillId="0" borderId="8" xfId="6" applyNumberFormat="1" applyFont="1" applyFill="1" applyBorder="1" applyAlignment="1" applyProtection="1">
      <alignment horizontal="center" vertical="top" shrinkToFit="1"/>
    </xf>
    <xf numFmtId="165" fontId="7" fillId="0" borderId="5" xfId="29" applyNumberFormat="1" applyFont="1" applyFill="1" applyBorder="1" applyAlignment="1" applyProtection="1">
      <alignment horizontal="center" vertical="top" shrinkToFit="1"/>
    </xf>
    <xf numFmtId="165" fontId="6" fillId="0" borderId="5" xfId="29" applyNumberFormat="1" applyFont="1" applyFill="1" applyBorder="1" applyAlignment="1" applyProtection="1">
      <alignment horizontal="center" vertical="top" shrinkToFit="1"/>
    </xf>
    <xf numFmtId="2" fontId="6" fillId="0" borderId="7" xfId="3" applyNumberFormat="1" applyFont="1" applyBorder="1" applyProtection="1">
      <alignment horizontal="center" vertical="center" wrapText="1"/>
    </xf>
    <xf numFmtId="2" fontId="7" fillId="0" borderId="11" xfId="6" applyNumberFormat="1" applyFont="1" applyFill="1" applyBorder="1" applyAlignment="1" applyProtection="1">
      <alignment horizontal="center" vertical="top" shrinkToFit="1"/>
    </xf>
    <xf numFmtId="2" fontId="8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7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center" shrinkToFit="1"/>
    </xf>
    <xf numFmtId="165" fontId="6" fillId="0" borderId="12" xfId="29" applyNumberFormat="1" applyFont="1" applyFill="1" applyBorder="1" applyAlignment="1" applyProtection="1">
      <alignment horizontal="center" vertical="top" shrinkToFit="1"/>
    </xf>
    <xf numFmtId="2" fontId="6" fillId="0" borderId="7" xfId="6" applyNumberFormat="1" applyFont="1" applyFill="1" applyBorder="1" applyAlignment="1" applyProtection="1">
      <alignment horizontal="center" vertical="top" shrinkToFit="1"/>
    </xf>
    <xf numFmtId="2" fontId="7" fillId="0" borderId="13" xfId="9" applyNumberFormat="1" applyFont="1" applyFill="1" applyBorder="1" applyAlignment="1" applyProtection="1">
      <alignment horizontal="center" vertical="top" shrinkToFit="1"/>
    </xf>
    <xf numFmtId="165" fontId="7" fillId="0" borderId="14" xfId="29" applyNumberFormat="1" applyFont="1" applyFill="1" applyBorder="1" applyAlignment="1" applyProtection="1">
      <alignment horizontal="center" vertical="top" shrinkToFit="1"/>
    </xf>
    <xf numFmtId="165" fontId="7" fillId="0" borderId="12" xfId="29" applyNumberFormat="1" applyFont="1" applyFill="1" applyBorder="1" applyAlignment="1" applyProtection="1">
      <alignment horizontal="center" vertical="top" shrinkToFit="1"/>
    </xf>
    <xf numFmtId="2" fontId="9" fillId="0" borderId="15" xfId="0" applyNumberFormat="1" applyFont="1" applyBorder="1" applyAlignment="1">
      <alignment vertical="top" wrapText="1"/>
    </xf>
    <xf numFmtId="2" fontId="7" fillId="0" borderId="6" xfId="6" applyNumberFormat="1" applyFont="1" applyFill="1" applyBorder="1" applyAlignment="1" applyProtection="1">
      <alignment horizontal="center" vertical="top" shrinkToFit="1"/>
    </xf>
    <xf numFmtId="2" fontId="6" fillId="0" borderId="6" xfId="6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10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topLeftCell="B1" workbookViewId="0">
      <pane ySplit="4" topLeftCell="A17" activePane="bottomLeft" state="frozen"/>
      <selection pane="bottomLeft" activeCell="K43" sqref="K43"/>
    </sheetView>
  </sheetViews>
  <sheetFormatPr defaultRowHeight="15" outlineLevelRow="1"/>
  <cols>
    <col min="1" max="1" width="50" style="10" customWidth="1"/>
    <col min="2" max="2" width="12.28515625" style="10" customWidth="1"/>
    <col min="3" max="3" width="13.140625" style="31" customWidth="1"/>
    <col min="4" max="4" width="16.5703125" style="31" customWidth="1"/>
    <col min="5" max="5" width="13.7109375" style="31" customWidth="1"/>
    <col min="6" max="6" width="13.7109375" style="1" customWidth="1"/>
    <col min="7" max="7" width="15" style="1" customWidth="1"/>
    <col min="8" max="8" width="13.140625" style="31" customWidth="1"/>
    <col min="9" max="10" width="13.140625" style="1" customWidth="1"/>
    <col min="11" max="11" width="13.140625" style="31" customWidth="1"/>
    <col min="12" max="13" width="13.140625" style="1" customWidth="1"/>
    <col min="14" max="16384" width="9.140625" style="1"/>
  </cols>
  <sheetData>
    <row r="1" spans="1:13" ht="53.25" customHeight="1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customHeight="1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2"/>
      <c r="M2" s="2"/>
    </row>
    <row r="3" spans="1:13" ht="12" customHeight="1">
      <c r="A3" s="7"/>
      <c r="B3" s="7"/>
      <c r="C3" s="24"/>
      <c r="D3" s="24"/>
      <c r="E3" s="24"/>
      <c r="F3" s="6"/>
      <c r="G3" s="6"/>
      <c r="H3" s="24"/>
      <c r="I3" s="6"/>
      <c r="J3" s="6"/>
      <c r="L3" s="6"/>
      <c r="M3" s="14" t="s">
        <v>67</v>
      </c>
    </row>
    <row r="4" spans="1:13" ht="49.5" customHeight="1">
      <c r="A4" s="18" t="s">
        <v>76</v>
      </c>
      <c r="B4" s="18" t="s">
        <v>36</v>
      </c>
      <c r="C4" s="25" t="s">
        <v>86</v>
      </c>
      <c r="D4" s="25" t="s">
        <v>87</v>
      </c>
      <c r="E4" s="32" t="s">
        <v>68</v>
      </c>
      <c r="F4" s="5" t="s">
        <v>88</v>
      </c>
      <c r="G4" s="5" t="s">
        <v>89</v>
      </c>
      <c r="H4" s="32" t="s">
        <v>69</v>
      </c>
      <c r="I4" s="5" t="s">
        <v>90</v>
      </c>
      <c r="J4" s="5" t="s">
        <v>91</v>
      </c>
      <c r="K4" s="32" t="s">
        <v>92</v>
      </c>
      <c r="L4" s="5" t="s">
        <v>93</v>
      </c>
      <c r="M4" s="5" t="s">
        <v>94</v>
      </c>
    </row>
    <row r="5" spans="1:13" ht="14.25" customHeight="1" thickBot="1">
      <c r="A5" s="8">
        <v>1</v>
      </c>
      <c r="B5" s="8">
        <v>2</v>
      </c>
      <c r="C5" s="26">
        <v>3</v>
      </c>
      <c r="D5" s="26">
        <v>4</v>
      </c>
      <c r="E5" s="39">
        <v>5</v>
      </c>
      <c r="F5" s="4" t="s">
        <v>70</v>
      </c>
      <c r="G5" s="22" t="s">
        <v>71</v>
      </c>
      <c r="H5" s="26">
        <v>8</v>
      </c>
      <c r="I5" s="4" t="s">
        <v>72</v>
      </c>
      <c r="J5" s="4" t="s">
        <v>73</v>
      </c>
      <c r="K5" s="26">
        <v>11</v>
      </c>
      <c r="L5" s="4" t="s">
        <v>74</v>
      </c>
      <c r="M5" s="4" t="s">
        <v>75</v>
      </c>
    </row>
    <row r="6" spans="1:13" ht="15.75" thickBot="1">
      <c r="A6" s="12" t="s">
        <v>78</v>
      </c>
      <c r="B6" s="15" t="s">
        <v>0</v>
      </c>
      <c r="C6" s="27">
        <v>39751009.229999997</v>
      </c>
      <c r="D6" s="35">
        <v>38885267.079999998</v>
      </c>
      <c r="E6" s="41">
        <v>38785625.549999997</v>
      </c>
      <c r="F6" s="37">
        <f t="shared" ref="F6:F11" si="0">E6/C6</f>
        <v>0.97571423471504148</v>
      </c>
      <c r="G6" s="23">
        <f t="shared" ref="G6:G27" si="1">E6/D6</f>
        <v>0.9974375505819465</v>
      </c>
      <c r="H6" s="33">
        <v>35385072.200000003</v>
      </c>
      <c r="I6" s="11">
        <f>H6/C6</f>
        <v>0.89016789473850566</v>
      </c>
      <c r="J6" s="13">
        <f>H6/D6</f>
        <v>0.90998660565198319</v>
      </c>
      <c r="K6" s="33">
        <v>34978382.200000003</v>
      </c>
      <c r="L6" s="13">
        <f>K6/C6</f>
        <v>0.87993695952760609</v>
      </c>
      <c r="M6" s="13">
        <f>K6/D6</f>
        <v>0.89952788875122736</v>
      </c>
    </row>
    <row r="7" spans="1:13" ht="26.25" outlineLevel="1" thickBot="1">
      <c r="A7" s="9" t="s">
        <v>77</v>
      </c>
      <c r="B7" s="16" t="s">
        <v>1</v>
      </c>
      <c r="C7" s="28">
        <v>1582899.82</v>
      </c>
      <c r="D7" s="36">
        <v>1673170</v>
      </c>
      <c r="E7" s="42">
        <v>1728200</v>
      </c>
      <c r="F7" s="37">
        <f t="shared" si="0"/>
        <v>1.0917936676497948</v>
      </c>
      <c r="G7" s="23">
        <f t="shared" si="1"/>
        <v>1.0328896645290078</v>
      </c>
      <c r="H7" s="34">
        <v>1728200</v>
      </c>
      <c r="I7" s="11">
        <f t="shared" ref="I7:I11" si="2">H7/C7</f>
        <v>1.0917936676497948</v>
      </c>
      <c r="J7" s="13">
        <f t="shared" ref="J7:J14" si="3">H7/D7</f>
        <v>1.0328896645290078</v>
      </c>
      <c r="K7" s="34">
        <v>1728200</v>
      </c>
      <c r="L7" s="13">
        <f t="shared" ref="L7:L11" si="4">K7/C7</f>
        <v>1.0917936676497948</v>
      </c>
      <c r="M7" s="13">
        <f t="shared" ref="M7:M11" si="5">K7/D7</f>
        <v>1.0328896645290078</v>
      </c>
    </row>
    <row r="8" spans="1:13" ht="39" outlineLevel="1" thickBot="1">
      <c r="A8" s="9" t="s">
        <v>79</v>
      </c>
      <c r="B8" s="16" t="s">
        <v>2</v>
      </c>
      <c r="C8" s="28">
        <v>1604982.8</v>
      </c>
      <c r="D8" s="36">
        <v>1604300</v>
      </c>
      <c r="E8" s="42">
        <v>1661800</v>
      </c>
      <c r="F8" s="37">
        <f t="shared" si="0"/>
        <v>1.0354005039804788</v>
      </c>
      <c r="G8" s="23">
        <f t="shared" si="1"/>
        <v>1.03584117683725</v>
      </c>
      <c r="H8" s="34">
        <v>1661800</v>
      </c>
      <c r="I8" s="11">
        <f t="shared" si="2"/>
        <v>1.0354005039804788</v>
      </c>
      <c r="J8" s="13">
        <f t="shared" si="3"/>
        <v>1.03584117683725</v>
      </c>
      <c r="K8" s="34">
        <v>1661800</v>
      </c>
      <c r="L8" s="13">
        <f t="shared" si="4"/>
        <v>1.0354005039804788</v>
      </c>
      <c r="M8" s="13">
        <f t="shared" si="5"/>
        <v>1.03584117683725</v>
      </c>
    </row>
    <row r="9" spans="1:13" ht="39" outlineLevel="1" thickBot="1">
      <c r="A9" s="9" t="s">
        <v>80</v>
      </c>
      <c r="B9" s="16" t="s">
        <v>3</v>
      </c>
      <c r="C9" s="28">
        <v>14200446.140000001</v>
      </c>
      <c r="D9" s="36">
        <v>14793125.08</v>
      </c>
      <c r="E9" s="42">
        <v>15205287.35</v>
      </c>
      <c r="F9" s="37">
        <f t="shared" si="0"/>
        <v>1.0707612422943213</v>
      </c>
      <c r="G9" s="23">
        <f t="shared" si="1"/>
        <v>1.0278617444097213</v>
      </c>
      <c r="H9" s="34">
        <v>15175401</v>
      </c>
      <c r="I9" s="11">
        <f t="shared" si="2"/>
        <v>1.0686566358822864</v>
      </c>
      <c r="J9" s="13">
        <f t="shared" si="3"/>
        <v>1.0258414579700152</v>
      </c>
      <c r="K9" s="34">
        <v>15175401</v>
      </c>
      <c r="L9" s="13">
        <f t="shared" si="4"/>
        <v>1.0686566358822864</v>
      </c>
      <c r="M9" s="13">
        <f t="shared" si="5"/>
        <v>1.0258414579700152</v>
      </c>
    </row>
    <row r="10" spans="1:13" ht="15.75" outlineLevel="1" thickBot="1">
      <c r="A10" s="9" t="s">
        <v>81</v>
      </c>
      <c r="B10" s="16" t="s">
        <v>4</v>
      </c>
      <c r="C10" s="28">
        <v>11596</v>
      </c>
      <c r="D10" s="36">
        <v>1535</v>
      </c>
      <c r="E10" s="42">
        <v>1605</v>
      </c>
      <c r="F10" s="37">
        <f t="shared" si="0"/>
        <v>0.13840979648154536</v>
      </c>
      <c r="G10" s="23">
        <f t="shared" si="1"/>
        <v>1.0456026058631922</v>
      </c>
      <c r="H10" s="34">
        <v>1690</v>
      </c>
      <c r="I10" s="11">
        <f t="shared" si="2"/>
        <v>0.14573991031390135</v>
      </c>
      <c r="J10" s="13">
        <f t="shared" si="3"/>
        <v>1.1009771986970684</v>
      </c>
      <c r="K10" s="34"/>
      <c r="L10" s="13">
        <f t="shared" si="4"/>
        <v>0</v>
      </c>
      <c r="M10" s="13">
        <f t="shared" si="5"/>
        <v>0</v>
      </c>
    </row>
    <row r="11" spans="1:13" ht="38.25" outlineLevel="1">
      <c r="A11" s="9" t="s">
        <v>82</v>
      </c>
      <c r="B11" s="16" t="s">
        <v>5</v>
      </c>
      <c r="C11" s="28">
        <v>3810377.99</v>
      </c>
      <c r="D11" s="36">
        <v>4157000</v>
      </c>
      <c r="E11" s="42">
        <v>4079600</v>
      </c>
      <c r="F11" s="37">
        <f t="shared" si="0"/>
        <v>1.0706549352076222</v>
      </c>
      <c r="G11" s="23">
        <f t="shared" si="1"/>
        <v>0.98138080346403656</v>
      </c>
      <c r="H11" s="51">
        <v>4079600</v>
      </c>
      <c r="I11" s="11">
        <f t="shared" si="2"/>
        <v>1.0706549352076222</v>
      </c>
      <c r="J11" s="13">
        <f t="shared" si="3"/>
        <v>0.98138080346403656</v>
      </c>
      <c r="K11" s="51">
        <v>4079600</v>
      </c>
      <c r="L11" s="13">
        <f t="shared" si="4"/>
        <v>1.0706549352076222</v>
      </c>
      <c r="M11" s="13">
        <f t="shared" si="5"/>
        <v>0.98138080346403656</v>
      </c>
    </row>
    <row r="12" spans="1:13" outlineLevel="1">
      <c r="A12" s="9" t="s">
        <v>83</v>
      </c>
      <c r="B12" s="16" t="s">
        <v>6</v>
      </c>
      <c r="C12" s="28">
        <v>0</v>
      </c>
      <c r="D12" s="36">
        <v>80770</v>
      </c>
      <c r="E12" s="42">
        <v>280000</v>
      </c>
      <c r="F12" s="38"/>
      <c r="G12" s="49">
        <f t="shared" si="1"/>
        <v>3.4666336511080846</v>
      </c>
      <c r="H12" s="42">
        <v>280000</v>
      </c>
      <c r="I12" s="46"/>
      <c r="J12" s="20">
        <f t="shared" si="3"/>
        <v>3.4666336511080846</v>
      </c>
      <c r="K12" s="42">
        <v>280000</v>
      </c>
      <c r="L12" s="46"/>
      <c r="M12" s="11"/>
    </row>
    <row r="13" spans="1:13" outlineLevel="1">
      <c r="A13" s="9" t="s">
        <v>84</v>
      </c>
      <c r="B13" s="16" t="s">
        <v>7</v>
      </c>
      <c r="C13" s="28">
        <v>18540706.48</v>
      </c>
      <c r="D13" s="36">
        <v>16575366.130000001</v>
      </c>
      <c r="E13" s="42">
        <v>15829133.199999999</v>
      </c>
      <c r="F13" s="37">
        <f>E13/C13</f>
        <v>0.85375027197992726</v>
      </c>
      <c r="G13" s="49">
        <f t="shared" si="1"/>
        <v>0.95497939990300529</v>
      </c>
      <c r="H13" s="42">
        <v>12458381.199999999</v>
      </c>
      <c r="I13" s="46">
        <f>H13/C13</f>
        <v>0.6719474909674531</v>
      </c>
      <c r="J13" s="20">
        <f t="shared" si="3"/>
        <v>0.75162027205247617</v>
      </c>
      <c r="K13" s="42">
        <v>12053381.199999999</v>
      </c>
      <c r="L13" s="50">
        <f>K13/C13</f>
        <v>0.65010366314800749</v>
      </c>
      <c r="M13" s="13">
        <f>K13/D13</f>
        <v>0.7271864226386171</v>
      </c>
    </row>
    <row r="14" spans="1:13" ht="25.5">
      <c r="A14" s="12" t="s">
        <v>38</v>
      </c>
      <c r="B14" s="15" t="s">
        <v>8</v>
      </c>
      <c r="C14" s="27">
        <v>0</v>
      </c>
      <c r="D14" s="27">
        <v>45010</v>
      </c>
      <c r="E14" s="40">
        <v>150000</v>
      </c>
      <c r="F14" s="20"/>
      <c r="G14" s="49">
        <f t="shared" si="1"/>
        <v>3.3325927571650746</v>
      </c>
      <c r="H14" s="41">
        <v>150000</v>
      </c>
      <c r="I14" s="50"/>
      <c r="J14" s="20">
        <f t="shared" si="3"/>
        <v>3.3325927571650746</v>
      </c>
      <c r="K14" s="52">
        <v>150000</v>
      </c>
      <c r="L14" s="50"/>
      <c r="M14" s="13"/>
    </row>
    <row r="15" spans="1:13" ht="30.75" customHeight="1" outlineLevel="1">
      <c r="A15" s="9" t="s">
        <v>39</v>
      </c>
      <c r="B15" s="16" t="s">
        <v>9</v>
      </c>
      <c r="C15" s="28">
        <v>0</v>
      </c>
      <c r="D15" s="28">
        <v>45010</v>
      </c>
      <c r="E15" s="47">
        <v>150000</v>
      </c>
      <c r="F15" s="21"/>
      <c r="G15" s="49">
        <f t="shared" si="1"/>
        <v>3.3325927571650746</v>
      </c>
      <c r="H15" s="42">
        <v>150000</v>
      </c>
      <c r="I15" s="46"/>
      <c r="J15" s="20">
        <f>H15/D15</f>
        <v>3.3325927571650746</v>
      </c>
      <c r="K15" s="53">
        <v>150000</v>
      </c>
      <c r="L15" s="46"/>
      <c r="M15" s="11"/>
    </row>
    <row r="16" spans="1:13">
      <c r="A16" s="12" t="s">
        <v>40</v>
      </c>
      <c r="B16" s="15" t="s">
        <v>10</v>
      </c>
      <c r="C16" s="27">
        <v>11030706.15</v>
      </c>
      <c r="D16" s="35">
        <v>23160862.829999998</v>
      </c>
      <c r="E16" s="41">
        <v>10406523.699999999</v>
      </c>
      <c r="F16" s="37">
        <f>E16/C16</f>
        <v>0.94341409865224257</v>
      </c>
      <c r="G16" s="49">
        <f t="shared" si="1"/>
        <v>0.44931502666302003</v>
      </c>
      <c r="H16" s="41">
        <v>9062828.6999999993</v>
      </c>
      <c r="I16" s="46">
        <f t="shared" ref="I16:I17" si="6">H16/C16</f>
        <v>0.82160004779023132</v>
      </c>
      <c r="J16" s="20">
        <f t="shared" ref="J16:J17" si="7">H16/D16</f>
        <v>0.39129926922502306</v>
      </c>
      <c r="K16" s="41">
        <v>9062828.6999999993</v>
      </c>
      <c r="L16" s="50">
        <f t="shared" ref="L16:L17" si="8">K16/C16</f>
        <v>0.82160004779023132</v>
      </c>
      <c r="M16" s="13">
        <f t="shared" ref="M16:M17" si="9">K16/D16</f>
        <v>0.39129926922502306</v>
      </c>
    </row>
    <row r="17" spans="1:13" outlineLevel="1">
      <c r="A17" s="9" t="s">
        <v>41</v>
      </c>
      <c r="B17" s="16" t="s">
        <v>11</v>
      </c>
      <c r="C17" s="28">
        <v>40048</v>
      </c>
      <c r="D17" s="36">
        <v>152304</v>
      </c>
      <c r="E17" s="42">
        <v>153604</v>
      </c>
      <c r="F17" s="37">
        <f>E17/C17</f>
        <v>3.8354974031162605</v>
      </c>
      <c r="G17" s="49">
        <f t="shared" si="1"/>
        <v>1.0085355604580313</v>
      </c>
      <c r="H17" s="42">
        <v>9909</v>
      </c>
      <c r="I17" s="46">
        <f t="shared" si="6"/>
        <v>0.24742808629644428</v>
      </c>
      <c r="J17" s="20">
        <f t="shared" si="7"/>
        <v>6.5060668137409391E-2</v>
      </c>
      <c r="K17" s="42">
        <v>9909</v>
      </c>
      <c r="L17" s="50">
        <f t="shared" si="8"/>
        <v>0.24742808629644428</v>
      </c>
      <c r="M17" s="13">
        <f t="shared" si="9"/>
        <v>6.5060668137409391E-2</v>
      </c>
    </row>
    <row r="18" spans="1:13" outlineLevel="1">
      <c r="A18" s="9" t="s">
        <v>42</v>
      </c>
      <c r="B18" s="16" t="s">
        <v>12</v>
      </c>
      <c r="C18" s="28"/>
      <c r="D18" s="36">
        <v>9242106</v>
      </c>
      <c r="E18" s="42">
        <v>1000000</v>
      </c>
      <c r="F18" s="46"/>
      <c r="G18" s="49">
        <f t="shared" si="1"/>
        <v>0.10820044695440628</v>
      </c>
      <c r="H18" s="42">
        <v>0</v>
      </c>
      <c r="I18" s="46"/>
      <c r="J18" s="21"/>
      <c r="K18" s="42">
        <v>0</v>
      </c>
      <c r="L18" s="46"/>
      <c r="M18" s="11"/>
    </row>
    <row r="19" spans="1:13" outlineLevel="1">
      <c r="A19" s="9" t="s">
        <v>43</v>
      </c>
      <c r="B19" s="16" t="s">
        <v>13</v>
      </c>
      <c r="C19" s="28">
        <v>1104000</v>
      </c>
      <c r="D19" s="36">
        <v>1104000</v>
      </c>
      <c r="E19" s="42">
        <v>1200000</v>
      </c>
      <c r="F19" s="37">
        <f t="shared" ref="F19:F37" si="10">E19/C19</f>
        <v>1.0869565217391304</v>
      </c>
      <c r="G19" s="49">
        <f t="shared" si="1"/>
        <v>1.0869565217391304</v>
      </c>
      <c r="H19" s="42">
        <v>1200000</v>
      </c>
      <c r="I19" s="46">
        <f>H6/C6</f>
        <v>0.89016789473850566</v>
      </c>
      <c r="J19" s="20">
        <f t="shared" ref="J19:J37" si="11">H19/D19</f>
        <v>1.0869565217391304</v>
      </c>
      <c r="K19" s="42">
        <v>1200000</v>
      </c>
      <c r="L19" s="50">
        <f t="shared" ref="L19:L37" si="12">K19/C19</f>
        <v>1.0869565217391304</v>
      </c>
      <c r="M19" s="13">
        <f t="shared" ref="M19:M37" si="13">K19/D19</f>
        <v>1.0869565217391304</v>
      </c>
    </row>
    <row r="20" spans="1:13" outlineLevel="1">
      <c r="A20" s="9" t="s">
        <v>44</v>
      </c>
      <c r="B20" s="16" t="s">
        <v>14</v>
      </c>
      <c r="C20" s="28">
        <v>6233125.2300000004</v>
      </c>
      <c r="D20" s="36">
        <v>9202462.5800000001</v>
      </c>
      <c r="E20" s="42">
        <v>6902919.7000000002</v>
      </c>
      <c r="F20" s="37">
        <f t="shared" si="10"/>
        <v>1.1074572458092582</v>
      </c>
      <c r="G20" s="49">
        <f t="shared" si="1"/>
        <v>0.75011657368782259</v>
      </c>
      <c r="H20" s="42">
        <v>6902919.7000000002</v>
      </c>
      <c r="I20" s="46">
        <f t="shared" ref="I20:I24" si="14">H7/C7</f>
        <v>1.0917936676497948</v>
      </c>
      <c r="J20" s="20">
        <f t="shared" si="11"/>
        <v>0.75011657368782259</v>
      </c>
      <c r="K20" s="42">
        <v>6902919.7000000002</v>
      </c>
      <c r="L20" s="50">
        <f t="shared" si="12"/>
        <v>1.1074572458092582</v>
      </c>
      <c r="M20" s="13">
        <f t="shared" si="13"/>
        <v>0.75011657368782259</v>
      </c>
    </row>
    <row r="21" spans="1:13" outlineLevel="1">
      <c r="A21" s="9" t="s">
        <v>45</v>
      </c>
      <c r="B21" s="16" t="s">
        <v>15</v>
      </c>
      <c r="C21" s="28">
        <v>3653532.92</v>
      </c>
      <c r="D21" s="36">
        <v>3459990.25</v>
      </c>
      <c r="E21" s="42">
        <v>1150000</v>
      </c>
      <c r="F21" s="37">
        <f t="shared" si="10"/>
        <v>0.3147638259134668</v>
      </c>
      <c r="G21" s="49">
        <f t="shared" si="1"/>
        <v>0.33237087879077115</v>
      </c>
      <c r="H21" s="42">
        <v>950000</v>
      </c>
      <c r="I21" s="46">
        <f t="shared" si="14"/>
        <v>1.0354005039804788</v>
      </c>
      <c r="J21" s="20">
        <f t="shared" si="11"/>
        <v>0.27456724769672403</v>
      </c>
      <c r="K21" s="42">
        <v>950000</v>
      </c>
      <c r="L21" s="50">
        <f t="shared" si="12"/>
        <v>0.26002229097199431</v>
      </c>
      <c r="M21" s="13">
        <f t="shared" si="13"/>
        <v>0.27456724769672403</v>
      </c>
    </row>
    <row r="22" spans="1:13">
      <c r="A22" s="12" t="s">
        <v>46</v>
      </c>
      <c r="B22" s="15" t="s">
        <v>16</v>
      </c>
      <c r="C22" s="27">
        <v>5527325.0499999998</v>
      </c>
      <c r="D22" s="35">
        <v>22401035.600000001</v>
      </c>
      <c r="E22" s="41">
        <v>4158380.3</v>
      </c>
      <c r="F22" s="37">
        <f t="shared" si="10"/>
        <v>0.75233141933637504</v>
      </c>
      <c r="G22" s="49">
        <f t="shared" si="1"/>
        <v>0.18563339544891397</v>
      </c>
      <c r="H22" s="41">
        <v>2548380.2999999998</v>
      </c>
      <c r="I22" s="46">
        <f t="shared" si="14"/>
        <v>1.0686566358822864</v>
      </c>
      <c r="J22" s="20">
        <f t="shared" si="11"/>
        <v>0.1137617182305625</v>
      </c>
      <c r="K22" s="41">
        <v>2953380.3</v>
      </c>
      <c r="L22" s="50">
        <f t="shared" si="12"/>
        <v>0.5343236146388749</v>
      </c>
      <c r="M22" s="13">
        <f t="shared" si="13"/>
        <v>0.13184123951840868</v>
      </c>
    </row>
    <row r="23" spans="1:13">
      <c r="A23" s="9" t="s">
        <v>47</v>
      </c>
      <c r="B23" s="17" t="s">
        <v>37</v>
      </c>
      <c r="C23" s="28">
        <v>735651.67</v>
      </c>
      <c r="D23" s="36">
        <v>596033.75</v>
      </c>
      <c r="E23" s="42">
        <v>881776.3</v>
      </c>
      <c r="F23" s="37">
        <f t="shared" si="10"/>
        <v>1.1986329073377893</v>
      </c>
      <c r="G23" s="49">
        <f t="shared" si="1"/>
        <v>1.4794066611160861</v>
      </c>
      <c r="H23" s="42">
        <v>881776.3</v>
      </c>
      <c r="I23" s="46">
        <f t="shared" si="14"/>
        <v>0.14573991031390135</v>
      </c>
      <c r="J23" s="20">
        <f t="shared" si="11"/>
        <v>1.4794066611160861</v>
      </c>
      <c r="K23" s="42">
        <v>881776.3</v>
      </c>
      <c r="L23" s="50">
        <f t="shared" si="12"/>
        <v>1.1986329073377893</v>
      </c>
      <c r="M23" s="13">
        <f t="shared" si="13"/>
        <v>1.4794066611160861</v>
      </c>
    </row>
    <row r="24" spans="1:13" outlineLevel="1">
      <c r="A24" s="9" t="s">
        <v>48</v>
      </c>
      <c r="B24" s="17" t="s">
        <v>17</v>
      </c>
      <c r="C24" s="28">
        <v>4670305.38</v>
      </c>
      <c r="D24" s="36">
        <v>21685001.850000001</v>
      </c>
      <c r="E24" s="42">
        <v>3156604</v>
      </c>
      <c r="F24" s="37">
        <f t="shared" si="10"/>
        <v>0.67588813646271673</v>
      </c>
      <c r="G24" s="49">
        <f t="shared" si="1"/>
        <v>0.14556623152882045</v>
      </c>
      <c r="H24" s="42">
        <v>1546604</v>
      </c>
      <c r="I24" s="46">
        <f t="shared" si="14"/>
        <v>1.0706549352076222</v>
      </c>
      <c r="J24" s="20">
        <f t="shared" si="11"/>
        <v>7.1321368137213223E-2</v>
      </c>
      <c r="K24" s="42">
        <v>1951604</v>
      </c>
      <c r="L24" s="50">
        <f t="shared" si="12"/>
        <v>0.41787502983370223</v>
      </c>
      <c r="M24" s="13">
        <f t="shared" si="13"/>
        <v>8.999787104007094E-2</v>
      </c>
    </row>
    <row r="25" spans="1:13" outlineLevel="1">
      <c r="A25" s="9" t="s">
        <v>49</v>
      </c>
      <c r="B25" s="17" t="s">
        <v>18</v>
      </c>
      <c r="C25" s="28">
        <v>121368</v>
      </c>
      <c r="D25" s="36">
        <v>120000</v>
      </c>
      <c r="E25" s="42">
        <v>120000</v>
      </c>
      <c r="F25" s="37">
        <f t="shared" si="10"/>
        <v>0.98872849515523042</v>
      </c>
      <c r="G25" s="49">
        <f t="shared" si="1"/>
        <v>1</v>
      </c>
      <c r="H25" s="42">
        <v>120000</v>
      </c>
      <c r="I25" s="46">
        <v>0.98799999999999999</v>
      </c>
      <c r="J25" s="20">
        <f t="shared" si="11"/>
        <v>1</v>
      </c>
      <c r="K25" s="42">
        <v>120000</v>
      </c>
      <c r="L25" s="50">
        <f t="shared" si="12"/>
        <v>0.98872849515523042</v>
      </c>
      <c r="M25" s="13">
        <f t="shared" si="13"/>
        <v>1</v>
      </c>
    </row>
    <row r="26" spans="1:13">
      <c r="A26" s="12" t="s">
        <v>50</v>
      </c>
      <c r="B26" s="15" t="s">
        <v>19</v>
      </c>
      <c r="C26" s="27">
        <v>115655216.42</v>
      </c>
      <c r="D26" s="43">
        <v>125793113.59999999</v>
      </c>
      <c r="E26" s="41">
        <v>121551473.86</v>
      </c>
      <c r="F26" s="37">
        <f t="shared" si="10"/>
        <v>1.0509813359268452</v>
      </c>
      <c r="G26" s="49">
        <f t="shared" si="1"/>
        <v>0.96628082715650343</v>
      </c>
      <c r="H26" s="41">
        <v>113030498.7</v>
      </c>
      <c r="I26" s="46">
        <f>H17/C17</f>
        <v>0.24742808629644428</v>
      </c>
      <c r="J26" s="20">
        <f t="shared" si="11"/>
        <v>0.8985428173708867</v>
      </c>
      <c r="K26" s="41">
        <v>115268798.7</v>
      </c>
      <c r="L26" s="50">
        <f t="shared" si="12"/>
        <v>0.99665888204647224</v>
      </c>
      <c r="M26" s="13">
        <f t="shared" si="13"/>
        <v>0.91633631922439363</v>
      </c>
    </row>
    <row r="27" spans="1:13" outlineLevel="1">
      <c r="A27" s="9" t="s">
        <v>51</v>
      </c>
      <c r="B27" s="16" t="s">
        <v>20</v>
      </c>
      <c r="C27" s="28">
        <v>24777541.18</v>
      </c>
      <c r="D27" s="44">
        <v>26199450.989999998</v>
      </c>
      <c r="E27" s="42">
        <v>27148276</v>
      </c>
      <c r="F27" s="37">
        <f t="shared" si="10"/>
        <v>1.0956807942635411</v>
      </c>
      <c r="G27" s="49">
        <f t="shared" si="1"/>
        <v>1.0362154539177999</v>
      </c>
      <c r="H27" s="42">
        <v>24301606</v>
      </c>
      <c r="I27" s="46">
        <f>H27/C27</f>
        <v>0.98079167030568126</v>
      </c>
      <c r="J27" s="20">
        <f t="shared" si="11"/>
        <v>0.92756165040540806</v>
      </c>
      <c r="K27" s="42">
        <v>24924312</v>
      </c>
      <c r="L27" s="50">
        <f t="shared" si="12"/>
        <v>1.0059235425716282</v>
      </c>
      <c r="M27" s="13">
        <f t="shared" si="13"/>
        <v>0.95132955303198141</v>
      </c>
    </row>
    <row r="28" spans="1:13" outlineLevel="1">
      <c r="A28" s="9" t="s">
        <v>52</v>
      </c>
      <c r="B28" s="16" t="s">
        <v>21</v>
      </c>
      <c r="C28" s="28">
        <v>72961039.859999999</v>
      </c>
      <c r="D28" s="44">
        <v>79689874.790000007</v>
      </c>
      <c r="E28" s="42">
        <v>74339954.200000003</v>
      </c>
      <c r="F28" s="37">
        <f t="shared" si="10"/>
        <v>1.018899324113882</v>
      </c>
      <c r="G28" s="49">
        <f t="shared" ref="G28:G37" si="15">E28/D28</f>
        <v>0.93286574230291874</v>
      </c>
      <c r="H28" s="42">
        <v>71326488.700000003</v>
      </c>
      <c r="I28" s="46">
        <f t="shared" ref="I28:I34" si="16">H19/C19</f>
        <v>1.0869565217391304</v>
      </c>
      <c r="J28" s="20">
        <f t="shared" si="11"/>
        <v>0.89505083158883947</v>
      </c>
      <c r="K28" s="42">
        <v>72822082.700000003</v>
      </c>
      <c r="L28" s="50">
        <f t="shared" si="12"/>
        <v>0.998095460806663</v>
      </c>
      <c r="M28" s="13">
        <f t="shared" si="13"/>
        <v>0.91381851071923359</v>
      </c>
    </row>
    <row r="29" spans="1:13" outlineLevel="1">
      <c r="A29" s="9" t="s">
        <v>53</v>
      </c>
      <c r="B29" s="16" t="s">
        <v>22</v>
      </c>
      <c r="C29" s="28">
        <v>9919626.0999999996</v>
      </c>
      <c r="D29" s="44">
        <v>11665418.67</v>
      </c>
      <c r="E29" s="42">
        <v>11244391.66</v>
      </c>
      <c r="F29" s="37">
        <f t="shared" si="10"/>
        <v>1.1335499490247924</v>
      </c>
      <c r="G29" s="49">
        <f t="shared" si="15"/>
        <v>0.96390810978068397</v>
      </c>
      <c r="H29" s="42">
        <v>8983204</v>
      </c>
      <c r="I29" s="46">
        <f t="shared" si="16"/>
        <v>1.1074572458092582</v>
      </c>
      <c r="J29" s="20">
        <f t="shared" si="11"/>
        <v>0.77007128969165406</v>
      </c>
      <c r="K29" s="42">
        <v>8983204</v>
      </c>
      <c r="L29" s="50">
        <f t="shared" si="12"/>
        <v>0.90559905277074915</v>
      </c>
      <c r="M29" s="13">
        <f t="shared" si="13"/>
        <v>0.77007128969165406</v>
      </c>
    </row>
    <row r="30" spans="1:13" ht="25.5" outlineLevel="1">
      <c r="A30" s="9" t="s">
        <v>54</v>
      </c>
      <c r="B30" s="16" t="s">
        <v>23</v>
      </c>
      <c r="C30" s="29">
        <v>8550</v>
      </c>
      <c r="D30" s="45">
        <v>40000</v>
      </c>
      <c r="E30" s="42">
        <v>35000</v>
      </c>
      <c r="F30" s="37">
        <f t="shared" si="10"/>
        <v>4.0935672514619883</v>
      </c>
      <c r="G30" s="49">
        <f t="shared" si="15"/>
        <v>0.875</v>
      </c>
      <c r="H30" s="42">
        <v>10000</v>
      </c>
      <c r="I30" s="46">
        <f t="shared" si="16"/>
        <v>0.26002229097199431</v>
      </c>
      <c r="J30" s="20">
        <f t="shared" si="11"/>
        <v>0.25</v>
      </c>
      <c r="K30" s="42">
        <v>10000</v>
      </c>
      <c r="L30" s="50">
        <f t="shared" si="12"/>
        <v>1.1695906432748537</v>
      </c>
      <c r="M30" s="13">
        <f t="shared" si="13"/>
        <v>0.25</v>
      </c>
    </row>
    <row r="31" spans="1:13" outlineLevel="1">
      <c r="A31" s="9" t="s">
        <v>55</v>
      </c>
      <c r="B31" s="16" t="s">
        <v>24</v>
      </c>
      <c r="C31" s="28">
        <v>734200</v>
      </c>
      <c r="D31" s="44">
        <v>751319.15</v>
      </c>
      <c r="E31" s="42">
        <v>870200</v>
      </c>
      <c r="F31" s="37">
        <f t="shared" si="10"/>
        <v>1.18523563061836</v>
      </c>
      <c r="G31" s="49">
        <f t="shared" si="15"/>
        <v>1.1582294954148313</v>
      </c>
      <c r="H31" s="42">
        <v>750200</v>
      </c>
      <c r="I31" s="46">
        <f t="shared" si="16"/>
        <v>0.46105128193971512</v>
      </c>
      <c r="J31" s="20">
        <f t="shared" si="11"/>
        <v>0.99851041997265744</v>
      </c>
      <c r="K31" s="42">
        <v>870200</v>
      </c>
      <c r="L31" s="50">
        <f t="shared" si="12"/>
        <v>1.18523563061836</v>
      </c>
      <c r="M31" s="13">
        <f t="shared" si="13"/>
        <v>1.1582294954148313</v>
      </c>
    </row>
    <row r="32" spans="1:13" outlineLevel="1">
      <c r="A32" s="9" t="s">
        <v>56</v>
      </c>
      <c r="B32" s="16" t="s">
        <v>25</v>
      </c>
      <c r="C32" s="28">
        <v>7254259.2800000003</v>
      </c>
      <c r="D32" s="44">
        <v>7447050</v>
      </c>
      <c r="E32" s="42">
        <v>7913652</v>
      </c>
      <c r="F32" s="37">
        <f t="shared" si="10"/>
        <v>1.0908973190161464</v>
      </c>
      <c r="G32" s="49">
        <f t="shared" si="15"/>
        <v>1.06265595101416</v>
      </c>
      <c r="H32" s="42">
        <v>7659000</v>
      </c>
      <c r="I32" s="46">
        <f t="shared" si="16"/>
        <v>1.1986329073377893</v>
      </c>
      <c r="J32" s="20">
        <f t="shared" si="11"/>
        <v>1.0284609341954196</v>
      </c>
      <c r="K32" s="42">
        <v>7659000</v>
      </c>
      <c r="L32" s="50">
        <f t="shared" si="12"/>
        <v>1.0557935282401429</v>
      </c>
      <c r="M32" s="13">
        <f t="shared" si="13"/>
        <v>1.0284609341954196</v>
      </c>
    </row>
    <row r="33" spans="1:13">
      <c r="A33" s="12" t="s">
        <v>57</v>
      </c>
      <c r="B33" s="15" t="s">
        <v>26</v>
      </c>
      <c r="C33" s="27">
        <v>3344798.79</v>
      </c>
      <c r="D33" s="35">
        <v>3613802.5</v>
      </c>
      <c r="E33" s="41">
        <v>3703001</v>
      </c>
      <c r="F33" s="37">
        <f t="shared" si="10"/>
        <v>1.1070923043475509</v>
      </c>
      <c r="G33" s="49">
        <f t="shared" si="15"/>
        <v>1.0246827268507341</v>
      </c>
      <c r="H33" s="41">
        <v>3157720</v>
      </c>
      <c r="I33" s="46">
        <f t="shared" si="16"/>
        <v>0.33115693175507083</v>
      </c>
      <c r="J33" s="20">
        <f t="shared" si="11"/>
        <v>0.87379429285358012</v>
      </c>
      <c r="K33" s="41">
        <v>3157720</v>
      </c>
      <c r="L33" s="50">
        <f t="shared" si="12"/>
        <v>0.94406874620999248</v>
      </c>
      <c r="M33" s="13">
        <f t="shared" si="13"/>
        <v>0.87379429285358012</v>
      </c>
    </row>
    <row r="34" spans="1:13" outlineLevel="1">
      <c r="A34" s="9" t="s">
        <v>58</v>
      </c>
      <c r="B34" s="16" t="s">
        <v>27</v>
      </c>
      <c r="C34" s="28">
        <v>1403240.27</v>
      </c>
      <c r="D34" s="36">
        <v>1556850.5</v>
      </c>
      <c r="E34" s="42">
        <v>1555281</v>
      </c>
      <c r="F34" s="37">
        <f t="shared" si="10"/>
        <v>1.1083497482580085</v>
      </c>
      <c r="G34" s="49">
        <f t="shared" si="15"/>
        <v>0.99899187494239172</v>
      </c>
      <c r="H34" s="42">
        <v>1010000</v>
      </c>
      <c r="I34" s="46">
        <f t="shared" si="16"/>
        <v>0.98872849515523042</v>
      </c>
      <c r="J34" s="20">
        <f t="shared" si="11"/>
        <v>0.64874565669600259</v>
      </c>
      <c r="K34" s="42">
        <v>1010000</v>
      </c>
      <c r="L34" s="50">
        <f t="shared" si="12"/>
        <v>0.71976269609195298</v>
      </c>
      <c r="M34" s="13">
        <f t="shared" si="13"/>
        <v>0.64874565669600259</v>
      </c>
    </row>
    <row r="35" spans="1:13" outlineLevel="1">
      <c r="A35" s="9" t="s">
        <v>59</v>
      </c>
      <c r="B35" s="16" t="s">
        <v>28</v>
      </c>
      <c r="C35" s="28">
        <v>1941558.52</v>
      </c>
      <c r="D35" s="36">
        <v>2056952</v>
      </c>
      <c r="E35" s="42">
        <v>2147720</v>
      </c>
      <c r="F35" s="37">
        <f t="shared" si="10"/>
        <v>1.1061835004592084</v>
      </c>
      <c r="G35" s="49">
        <f t="shared" si="15"/>
        <v>1.0441274273779846</v>
      </c>
      <c r="H35" s="42">
        <v>2147720</v>
      </c>
      <c r="I35" s="46">
        <f>H35/C35</f>
        <v>1.1061835004592084</v>
      </c>
      <c r="J35" s="20">
        <f t="shared" si="11"/>
        <v>1.0441274273779846</v>
      </c>
      <c r="K35" s="42">
        <v>2147720</v>
      </c>
      <c r="L35" s="50">
        <f t="shared" si="12"/>
        <v>1.1061835004592084</v>
      </c>
      <c r="M35" s="13">
        <f t="shared" si="13"/>
        <v>1.0441274273779846</v>
      </c>
    </row>
    <row r="36" spans="1:13">
      <c r="A36" s="12" t="s">
        <v>60</v>
      </c>
      <c r="B36" s="15" t="s">
        <v>29</v>
      </c>
      <c r="C36" s="27">
        <v>3327785.36</v>
      </c>
      <c r="D36" s="35">
        <v>2683562.85</v>
      </c>
      <c r="E36" s="41">
        <v>4716492.5999999996</v>
      </c>
      <c r="F36" s="37">
        <f t="shared" si="10"/>
        <v>1.4173067339895984</v>
      </c>
      <c r="G36" s="49">
        <f t="shared" si="15"/>
        <v>1.7575487751293022</v>
      </c>
      <c r="H36" s="41">
        <v>5389949.5999999996</v>
      </c>
      <c r="I36" s="46">
        <f>H36/C36</f>
        <v>1.6196806635389489</v>
      </c>
      <c r="J36" s="20">
        <f t="shared" si="11"/>
        <v>2.0085050737678825</v>
      </c>
      <c r="K36" s="41">
        <v>4078862.6</v>
      </c>
      <c r="L36" s="50">
        <f t="shared" si="12"/>
        <v>1.2256988233159365</v>
      </c>
      <c r="M36" s="13">
        <f t="shared" si="13"/>
        <v>1.519943011582531</v>
      </c>
    </row>
    <row r="37" spans="1:13" outlineLevel="1">
      <c r="A37" s="9" t="s">
        <v>61</v>
      </c>
      <c r="B37" s="16" t="s">
        <v>30</v>
      </c>
      <c r="C37" s="28">
        <v>1519139.04</v>
      </c>
      <c r="D37" s="36">
        <v>1653900</v>
      </c>
      <c r="E37" s="42">
        <v>1893900</v>
      </c>
      <c r="F37" s="37">
        <f t="shared" si="10"/>
        <v>1.2466929952639489</v>
      </c>
      <c r="G37" s="49">
        <f t="shared" si="15"/>
        <v>1.1451115545075277</v>
      </c>
      <c r="H37" s="42">
        <v>1893900</v>
      </c>
      <c r="I37" s="46">
        <f>H37/C37</f>
        <v>1.2466929952639489</v>
      </c>
      <c r="J37" s="20">
        <f t="shared" si="11"/>
        <v>1.1451115545075277</v>
      </c>
      <c r="K37" s="42">
        <v>1893900</v>
      </c>
      <c r="L37" s="50">
        <f t="shared" si="12"/>
        <v>1.2466929952639489</v>
      </c>
      <c r="M37" s="13">
        <f t="shared" si="13"/>
        <v>1.1451115545075277</v>
      </c>
    </row>
    <row r="38" spans="1:13" outlineLevel="1">
      <c r="A38" s="9" t="s">
        <v>62</v>
      </c>
      <c r="B38" s="16" t="s">
        <v>31</v>
      </c>
      <c r="C38" s="28">
        <v>0</v>
      </c>
      <c r="D38" s="36">
        <v>0</v>
      </c>
      <c r="E38" s="42">
        <v>400000</v>
      </c>
      <c r="F38" s="46"/>
      <c r="G38" s="21"/>
      <c r="H38" s="42">
        <v>0</v>
      </c>
      <c r="I38" s="46"/>
      <c r="J38" s="21"/>
      <c r="K38" s="42">
        <v>0</v>
      </c>
      <c r="L38" s="46"/>
      <c r="M38" s="11"/>
    </row>
    <row r="39" spans="1:13" outlineLevel="1">
      <c r="A39" s="9" t="s">
        <v>63</v>
      </c>
      <c r="B39" s="16" t="s">
        <v>32</v>
      </c>
      <c r="C39" s="28">
        <v>1500646.32</v>
      </c>
      <c r="D39" s="36">
        <v>708662.85</v>
      </c>
      <c r="E39" s="42">
        <v>2162592.6</v>
      </c>
      <c r="F39" s="37">
        <f>E39/C39</f>
        <v>1.4411074556195227</v>
      </c>
      <c r="G39" s="49">
        <f t="shared" ref="G39:G43" si="17">E39/D39</f>
        <v>3.0516522772429799</v>
      </c>
      <c r="H39" s="42">
        <v>3236049.6</v>
      </c>
      <c r="I39" s="46">
        <f t="shared" ref="I39:I43" si="18">H39/C39</f>
        <v>2.1564372343244744</v>
      </c>
      <c r="J39" s="20">
        <f t="shared" ref="J39:J42" si="19">H39/D39</f>
        <v>4.566416314895017</v>
      </c>
      <c r="K39" s="42">
        <v>1924962.6</v>
      </c>
      <c r="L39" s="50">
        <f t="shared" ref="L39:L43" si="20">K39/C39</f>
        <v>1.2827556862299172</v>
      </c>
      <c r="M39" s="13">
        <f t="shared" ref="M39:M43" si="21">K39/D39</f>
        <v>2.7163306218182597</v>
      </c>
    </row>
    <row r="40" spans="1:13" outlineLevel="1">
      <c r="A40" s="9" t="s">
        <v>64</v>
      </c>
      <c r="B40" s="16" t="s">
        <v>33</v>
      </c>
      <c r="C40" s="28">
        <v>308000</v>
      </c>
      <c r="D40" s="36">
        <v>321000</v>
      </c>
      <c r="E40" s="42">
        <v>260000</v>
      </c>
      <c r="F40" s="37">
        <f>E40/C40</f>
        <v>0.8441558441558441</v>
      </c>
      <c r="G40" s="49">
        <f t="shared" si="17"/>
        <v>0.8099688473520249</v>
      </c>
      <c r="H40" s="42">
        <v>260000</v>
      </c>
      <c r="I40" s="46">
        <f t="shared" si="18"/>
        <v>0.8441558441558441</v>
      </c>
      <c r="J40" s="20">
        <f t="shared" si="19"/>
        <v>0.8099688473520249</v>
      </c>
      <c r="K40" s="42">
        <v>260000</v>
      </c>
      <c r="L40" s="50">
        <f t="shared" si="20"/>
        <v>0.8441558441558441</v>
      </c>
      <c r="M40" s="13">
        <f t="shared" si="21"/>
        <v>0.8099688473520249</v>
      </c>
    </row>
    <row r="41" spans="1:13">
      <c r="A41" s="12" t="s">
        <v>65</v>
      </c>
      <c r="B41" s="15" t="s">
        <v>34</v>
      </c>
      <c r="C41" s="27">
        <v>50000</v>
      </c>
      <c r="D41" s="35">
        <v>78880.850000000006</v>
      </c>
      <c r="E41" s="41">
        <v>150000</v>
      </c>
      <c r="F41" s="37">
        <f>E41/C41</f>
        <v>3</v>
      </c>
      <c r="G41" s="49">
        <f t="shared" si="17"/>
        <v>1.9016022266494337</v>
      </c>
      <c r="H41" s="41">
        <v>100000</v>
      </c>
      <c r="I41" s="46">
        <f t="shared" si="18"/>
        <v>2</v>
      </c>
      <c r="J41" s="20">
        <f t="shared" si="19"/>
        <v>1.2677348177662893</v>
      </c>
      <c r="K41" s="41">
        <v>150000</v>
      </c>
      <c r="L41" s="50">
        <f t="shared" si="20"/>
        <v>3</v>
      </c>
      <c r="M41" s="13">
        <f t="shared" si="21"/>
        <v>1.9016022266494337</v>
      </c>
    </row>
    <row r="42" spans="1:13" outlineLevel="1">
      <c r="A42" s="9" t="s">
        <v>66</v>
      </c>
      <c r="B42" s="16" t="s">
        <v>35</v>
      </c>
      <c r="C42" s="28">
        <v>50000</v>
      </c>
      <c r="D42" s="36">
        <v>78880.850000000006</v>
      </c>
      <c r="E42" s="42">
        <v>150000</v>
      </c>
      <c r="F42" s="37">
        <f>E42/C42</f>
        <v>3</v>
      </c>
      <c r="G42" s="49">
        <f t="shared" si="17"/>
        <v>1.9016022266494337</v>
      </c>
      <c r="H42" s="42">
        <v>100000</v>
      </c>
      <c r="I42" s="46">
        <f t="shared" si="18"/>
        <v>2</v>
      </c>
      <c r="J42" s="20">
        <f t="shared" si="19"/>
        <v>1.2677348177662893</v>
      </c>
      <c r="K42" s="42">
        <v>150000</v>
      </c>
      <c r="L42" s="50">
        <f t="shared" si="20"/>
        <v>3</v>
      </c>
      <c r="M42" s="13">
        <f t="shared" si="21"/>
        <v>1.9016022266494337</v>
      </c>
    </row>
    <row r="43" spans="1:13" ht="12.75" customHeight="1">
      <c r="A43" s="56" t="s">
        <v>85</v>
      </c>
      <c r="B43" s="56"/>
      <c r="C43" s="30">
        <f>SUM(C6+C14+C16+C22+C26+C33+C36+C41)</f>
        <v>178686841</v>
      </c>
      <c r="D43" s="30">
        <f>SUM(D6+D14+D16+D22+D26+D33+D36+D41)</f>
        <v>216661535.30999997</v>
      </c>
      <c r="E43" s="48">
        <f>SUM(E6+E14+E16+E22+E26+E33+E36+E41)</f>
        <v>183621497.00999999</v>
      </c>
      <c r="F43" s="20">
        <f>E43/C43</f>
        <v>1.0276162250246508</v>
      </c>
      <c r="G43" s="23">
        <f t="shared" si="17"/>
        <v>0.84750390394526565</v>
      </c>
      <c r="H43" s="48">
        <f>SUM(H6+H14+H16+H22+H26+H33+H36+H41)</f>
        <v>168824449.5</v>
      </c>
      <c r="I43" s="11">
        <f t="shared" si="18"/>
        <v>0.9448062798312048</v>
      </c>
      <c r="J43" s="13">
        <f>H43/D43</f>
        <v>0.77920822105523013</v>
      </c>
      <c r="K43" s="48">
        <f>SUM(K6+K14+K16+K22+K26+K33+K36+K41)</f>
        <v>169799972.5</v>
      </c>
      <c r="L43" s="13">
        <f t="shared" si="20"/>
        <v>0.95026568016835666</v>
      </c>
      <c r="M43" s="13">
        <f t="shared" si="21"/>
        <v>0.78371074153540776</v>
      </c>
    </row>
    <row r="44" spans="1:13">
      <c r="A44" s="57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3"/>
      <c r="M44" s="3"/>
    </row>
    <row r="45" spans="1:13">
      <c r="F45" s="19"/>
      <c r="G45" s="19"/>
      <c r="I45" s="19"/>
      <c r="J45" s="19"/>
      <c r="L45" s="19"/>
      <c r="M45" s="19"/>
    </row>
  </sheetData>
  <mergeCells count="4">
    <mergeCell ref="A2:K2"/>
    <mergeCell ref="A43:B43"/>
    <mergeCell ref="A44:K44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user</cp:lastModifiedBy>
  <cp:lastPrinted>2019-11-12T12:24:25Z</cp:lastPrinted>
  <dcterms:created xsi:type="dcterms:W3CDTF">2018-10-31T12:49:20Z</dcterms:created>
  <dcterms:modified xsi:type="dcterms:W3CDTF">2019-12-07T19:35:13Z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