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45" windowWidth="27495" windowHeight="9345"/>
  </bookViews>
  <sheets>
    <sheet name="Документ" sheetId="1" r:id="rId1"/>
  </sheets>
  <definedNames>
    <definedName name="_xlnm.Print_Titles" localSheetId="0">Документ!$14:$14</definedName>
  </definedNames>
  <calcPr calcId="124519"/>
</workbook>
</file>

<file path=xl/calcChain.xml><?xml version="1.0" encoding="utf-8"?>
<calcChain xmlns="http://schemas.openxmlformats.org/spreadsheetml/2006/main">
  <c r="G18" i="1"/>
  <c r="G26" l="1"/>
  <c r="R19"/>
  <c r="R18" s="1"/>
  <c r="U19" l="1"/>
  <c r="U18" s="1"/>
  <c r="Q19" l="1"/>
  <c r="O19" l="1"/>
  <c r="O18" s="1"/>
  <c r="T21" l="1"/>
  <c r="T20"/>
  <c r="T19"/>
  <c r="L21" l="1"/>
  <c r="P21"/>
  <c r="P20"/>
  <c r="S19"/>
  <c r="P19" s="1"/>
  <c r="N19"/>
  <c r="N18" s="1"/>
  <c r="T23"/>
  <c r="P23"/>
  <c r="L23"/>
  <c r="H23"/>
  <c r="L20"/>
  <c r="H20"/>
  <c r="G23" l="1"/>
  <c r="L19"/>
  <c r="S18"/>
  <c r="L18"/>
  <c r="H19"/>
  <c r="H18"/>
</calcChain>
</file>

<file path=xl/sharedStrings.xml><?xml version="1.0" encoding="utf-8"?>
<sst xmlns="http://schemas.openxmlformats.org/spreadsheetml/2006/main" count="41" uniqueCount="41">
  <si>
    <t>Финансовый отдел администрации Палехского муниципального района (40204810300000000046)</t>
  </si>
  <si>
    <t>Показатель</t>
  </si>
  <si>
    <t>ИТОГО</t>
  </si>
  <si>
    <t>Первый квартал</t>
  </si>
  <si>
    <t>Январь</t>
  </si>
  <si>
    <t>Февраль</t>
  </si>
  <si>
    <t>Март</t>
  </si>
  <si>
    <t>Второй квартал</t>
  </si>
  <si>
    <t>Апрель</t>
  </si>
  <si>
    <t>Май</t>
  </si>
  <si>
    <t>Июнь</t>
  </si>
  <si>
    <t>Третий квартал</t>
  </si>
  <si>
    <t>Июль</t>
  </si>
  <si>
    <t>Август</t>
  </si>
  <si>
    <t>Сентябрь</t>
  </si>
  <si>
    <t>Четвертый квартал</t>
  </si>
  <si>
    <t>Октябрь</t>
  </si>
  <si>
    <t>Ноябрь</t>
  </si>
  <si>
    <t>Декабрь</t>
  </si>
  <si>
    <t>1. КАССОВЫЕ ПОСТУПЛЕНИЯ, всего</t>
  </si>
  <si>
    <t>1.1. Налоговые и неналоговые доходы, всего:</t>
  </si>
  <si>
    <t>1.1.1. Налоговые</t>
  </si>
  <si>
    <t>1.1.2. Неналоговые</t>
  </si>
  <si>
    <t>1.1.2.2. Возврат остатков субсидий и субвенций и иных межбюджетных трансфертов, имеющих целевое назначение, прошлых лет</t>
  </si>
  <si>
    <t>1.2. Безвозмездные поступления</t>
  </si>
  <si>
    <t>2. КАССОВЫЕ ВЫПЛАТЫ, всего</t>
  </si>
  <si>
    <t>Целевые средства областного бюджета</t>
  </si>
  <si>
    <t>Целевые средства федерального бюджета</t>
  </si>
  <si>
    <t>3. ПОСТУПЛЕНИЯ И ВЫПЛАТЫ ИЗ ИСТОЧНИКОВ ФИНАНСИРОВАНИЯ ДЕФИЦИТА БЮДЖЕТА</t>
  </si>
  <si>
    <t>КАССОВЫЙ РАЗРЫВ (+/-)</t>
  </si>
  <si>
    <t>Остаток средств бюджета палехского муниципального района на начало отчетного периода, в том числе:</t>
  </si>
  <si>
    <t>средств бюджета палехского муниципального района</t>
  </si>
  <si>
    <t>средств других бюджетов</t>
  </si>
  <si>
    <t>Кассовый план исполнения бюджета Палехского муниципального района</t>
  </si>
  <si>
    <t>Утверждено</t>
  </si>
  <si>
    <t xml:space="preserve">начальник финансового отдела администрации </t>
  </si>
  <si>
    <t>Палехского муниципального района Л.А. Молчагина</t>
  </si>
  <si>
    <t xml:space="preserve"> </t>
  </si>
  <si>
    <t>" 31 " августа 2017г</t>
  </si>
  <si>
    <t>на 01.09.2017</t>
  </si>
  <si>
    <t>1.3.Неклассифицированные поступления, подлежащие возврату плательщику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</si>
</sst>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00"/>
      <name val="Arial Cyr"/>
    </font>
    <font>
      <b/>
      <sz val="14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center"/>
    </xf>
    <xf numFmtId="4" fontId="1" fillId="0" borderId="2">
      <alignment horizontal="center" vertical="center" shrinkToFit="1"/>
    </xf>
    <xf numFmtId="0" fontId="1" fillId="0" borderId="2">
      <alignment horizontal="left" wrapText="1"/>
    </xf>
    <xf numFmtId="4" fontId="1" fillId="0" borderId="2">
      <alignment horizontal="right" shrinkToFit="1"/>
    </xf>
    <xf numFmtId="0" fontId="1" fillId="0" borderId="1">
      <alignment horizontal="left" wrapText="1"/>
    </xf>
    <xf numFmtId="0" fontId="3" fillId="0" borderId="0"/>
    <xf numFmtId="0" fontId="3" fillId="0" borderId="0"/>
    <xf numFmtId="0" fontId="3" fillId="0" borderId="0"/>
    <xf numFmtId="0" fontId="1" fillId="0" borderId="1"/>
    <xf numFmtId="0" fontId="1" fillId="0" borderId="1"/>
    <xf numFmtId="0" fontId="1" fillId="2" borderId="1"/>
    <xf numFmtId="0" fontId="1" fillId="2" borderId="3"/>
    <xf numFmtId="0" fontId="1" fillId="2" borderId="4"/>
    <xf numFmtId="0" fontId="1" fillId="2" borderId="5"/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" fontId="1" fillId="0" borderId="2" xfId="6" applyNumberFormat="1" applyProtection="1">
      <alignment horizontal="center" vertical="center" shrinkToFit="1"/>
    </xf>
    <xf numFmtId="4" fontId="1" fillId="0" borderId="2" xfId="8" applyNumberFormat="1" applyProtection="1">
      <alignment horizontal="right" shrinkToFit="1"/>
    </xf>
    <xf numFmtId="0" fontId="1" fillId="0" borderId="1" xfId="9" applyNumberFormat="1" applyProtection="1">
      <alignment horizontal="left" wrapText="1"/>
    </xf>
    <xf numFmtId="0" fontId="4" fillId="0" borderId="0" xfId="0" applyFont="1" applyProtection="1">
      <protection locked="0"/>
    </xf>
    <xf numFmtId="4" fontId="0" fillId="0" borderId="0" xfId="0" applyNumberFormat="1" applyProtection="1">
      <protection locked="0"/>
    </xf>
    <xf numFmtId="0" fontId="4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4" fillId="0" borderId="8" xfId="0" applyFont="1" applyBorder="1" applyAlignment="1" applyProtection="1">
      <protection locked="0"/>
    </xf>
    <xf numFmtId="0" fontId="1" fillId="0" borderId="2" xfId="7" applyNumberFormat="1" applyProtection="1">
      <alignment horizontal="left" wrapText="1"/>
    </xf>
    <xf numFmtId="0" fontId="1" fillId="0" borderId="2" xfId="7" applyProtection="1">
      <alignment horizontal="left" wrapText="1"/>
      <protection locked="0"/>
    </xf>
    <xf numFmtId="0" fontId="1" fillId="0" borderId="1" xfId="9" applyNumberFormat="1" applyProtection="1">
      <alignment horizontal="left" wrapText="1"/>
    </xf>
    <xf numFmtId="0" fontId="1" fillId="0" borderId="1" xfId="9" applyProtection="1">
      <alignment horizontal="left" wrapText="1"/>
      <protection locked="0"/>
    </xf>
    <xf numFmtId="0" fontId="1" fillId="0" borderId="6" xfId="5" applyNumberFormat="1" applyBorder="1" applyAlignment="1" applyProtection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1" fillId="0" borderId="6" xfId="7" applyNumberFormat="1" applyBorder="1" applyAlignment="1" applyProtection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2" applyNumberFormat="1" applyProtection="1"/>
    <xf numFmtId="0" fontId="1" fillId="0" borderId="1" xfId="2" applyProtection="1">
      <protection locked="0"/>
    </xf>
    <xf numFmtId="0" fontId="1" fillId="0" borderId="2" xfId="5" applyNumberFormat="1" applyProtection="1">
      <alignment horizontal="center" vertical="center"/>
    </xf>
    <xf numFmtId="0" fontId="1" fillId="0" borderId="2" xfId="5" applyProtection="1">
      <alignment horizontal="center" vertical="center"/>
      <protection locked="0"/>
    </xf>
    <xf numFmtId="0" fontId="5" fillId="0" borderId="1" xfId="1" applyNumberFormat="1" applyFont="1" applyProtection="1">
      <alignment wrapText="1"/>
    </xf>
    <xf numFmtId="0" fontId="5" fillId="0" borderId="1" xfId="1" applyFont="1" applyProtection="1">
      <alignment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6" fillId="0" borderId="1" xfId="3" applyNumberFormat="1" applyFont="1" applyProtection="1">
      <alignment horizontal="center"/>
    </xf>
    <xf numFmtId="0" fontId="6" fillId="0" borderId="1" xfId="3" applyFont="1" applyProtection="1">
      <alignment horizontal="center"/>
      <protection locked="0"/>
    </xf>
    <xf numFmtId="0" fontId="5" fillId="0" borderId="1" xfId="4" applyNumberFormat="1" applyFont="1" applyProtection="1">
      <alignment horizontal="center"/>
    </xf>
    <xf numFmtId="0" fontId="5" fillId="0" borderId="1" xfId="4" applyFont="1" applyProtection="1">
      <alignment horizontal="center"/>
      <protection locked="0"/>
    </xf>
  </cellXfs>
  <cellStyles count="19">
    <cellStyle name="br" xfId="12"/>
    <cellStyle name="col" xfId="11"/>
    <cellStyle name="style0" xfId="13"/>
    <cellStyle name="td" xfId="14"/>
    <cellStyle name="tr" xfId="10"/>
    <cellStyle name="xl21" xfId="15"/>
    <cellStyle name="xl22" xfId="1"/>
    <cellStyle name="xl23" xfId="2"/>
    <cellStyle name="xl24" xfId="3"/>
    <cellStyle name="xl25" xfId="4"/>
    <cellStyle name="xl26" xfId="16"/>
    <cellStyle name="xl27" xfId="5"/>
    <cellStyle name="xl28" xfId="6"/>
    <cellStyle name="xl29" xfId="17"/>
    <cellStyle name="xl30" xfId="7"/>
    <cellStyle name="xl31" xfId="8"/>
    <cellStyle name="xl32" xfId="18"/>
    <cellStyle name="xl33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1"/>
  <sheetViews>
    <sheetView showGridLines="0" tabSelected="1" topLeftCell="A4" workbookViewId="0">
      <selection activeCell="I16" sqref="I16"/>
    </sheetView>
  </sheetViews>
  <sheetFormatPr defaultRowHeight="15"/>
  <cols>
    <col min="1" max="2" width="9.140625" style="1" customWidth="1"/>
    <col min="3" max="3" width="0.5703125" style="1" customWidth="1"/>
    <col min="4" max="5" width="9.140625" style="1" hidden="1" customWidth="1"/>
    <col min="6" max="6" width="4" style="1" customWidth="1"/>
    <col min="7" max="7" width="12" style="1" customWidth="1"/>
    <col min="8" max="8" width="13.5703125" style="1" customWidth="1"/>
    <col min="9" max="9" width="12.5703125" style="1" customWidth="1"/>
    <col min="10" max="10" width="13.42578125" style="1" customWidth="1"/>
    <col min="11" max="11" width="12.85546875" style="1" customWidth="1"/>
    <col min="12" max="12" width="14.140625" style="1" customWidth="1"/>
    <col min="13" max="13" width="11.28515625" style="1" customWidth="1"/>
    <col min="14" max="14" width="13" style="1" customWidth="1"/>
    <col min="15" max="16" width="13.5703125" style="1" customWidth="1"/>
    <col min="17" max="17" width="12.42578125" style="1" customWidth="1"/>
    <col min="18" max="18" width="10.140625" style="1" customWidth="1"/>
    <col min="19" max="19" width="12.42578125" style="1" customWidth="1"/>
    <col min="20" max="20" width="13.140625" style="1" customWidth="1"/>
    <col min="21" max="21" width="11.85546875" style="1" customWidth="1"/>
    <col min="22" max="22" width="12.42578125" style="1" customWidth="1"/>
    <col min="23" max="23" width="11.42578125" style="1" customWidth="1"/>
    <col min="24" max="24" width="13.5703125" style="1" bestFit="1" customWidth="1"/>
    <col min="25" max="16384" width="9.140625" style="1"/>
  </cols>
  <sheetData>
    <row r="2" spans="1:23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9" t="s">
        <v>34</v>
      </c>
      <c r="S2" s="9"/>
      <c r="T2" s="9"/>
      <c r="U2" s="9"/>
      <c r="V2" s="9"/>
      <c r="W2" s="9"/>
    </row>
    <row r="3" spans="1:23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8" t="s">
        <v>35</v>
      </c>
      <c r="S3" s="8"/>
      <c r="T3" s="8"/>
      <c r="U3" s="8"/>
      <c r="V3" s="8"/>
      <c r="W3" s="8"/>
    </row>
    <row r="4" spans="1:23" ht="18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8" t="s">
        <v>36</v>
      </c>
      <c r="S4" s="8"/>
      <c r="T4" s="8"/>
      <c r="U4" s="8"/>
      <c r="V4" s="8"/>
      <c r="W4" s="8"/>
    </row>
    <row r="5" spans="1:23" ht="18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0"/>
      <c r="S5" s="10"/>
      <c r="T5" s="10"/>
      <c r="U5" s="10"/>
      <c r="V5" s="10"/>
      <c r="W5" s="10"/>
    </row>
    <row r="6" spans="1:23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8"/>
      <c r="T6" s="8"/>
      <c r="U6" s="8"/>
      <c r="V6" s="8"/>
      <c r="W6" s="8"/>
    </row>
    <row r="7" spans="1:23" ht="18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8" t="s">
        <v>38</v>
      </c>
      <c r="S7" s="8"/>
      <c r="T7" s="8"/>
      <c r="U7" s="8"/>
      <c r="V7" s="8"/>
      <c r="W7" s="8"/>
    </row>
    <row r="8" spans="1:23" ht="1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</row>
    <row r="9" spans="1:23" ht="15.2" customHeight="1">
      <c r="A9" s="27" t="s">
        <v>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2.75" customHeight="1">
      <c r="A10" s="2"/>
      <c r="B10" s="2"/>
      <c r="C10" s="2"/>
      <c r="D10" s="2"/>
      <c r="E10" s="2"/>
      <c r="F10" s="2"/>
      <c r="G10" s="21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18.75" customHeight="1">
      <c r="A11" s="29" t="s">
        <v>33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  <row r="12" spans="1:23" ht="33" customHeight="1">
      <c r="A12" s="31" t="s">
        <v>39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2.75" customHeight="1">
      <c r="A13" s="2"/>
      <c r="B13" s="2"/>
      <c r="C13" s="2"/>
      <c r="D13" s="2"/>
      <c r="E13" s="2"/>
      <c r="F13" s="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1:23" ht="15" customHeight="1">
      <c r="A14" s="23" t="s">
        <v>1</v>
      </c>
      <c r="B14" s="24"/>
      <c r="C14" s="24"/>
      <c r="D14" s="24"/>
      <c r="E14" s="24"/>
      <c r="F14" s="24"/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9</v>
      </c>
      <c r="O14" s="3" t="s">
        <v>10</v>
      </c>
      <c r="P14" s="3" t="s">
        <v>11</v>
      </c>
      <c r="Q14" s="3" t="s">
        <v>12</v>
      </c>
      <c r="R14" s="3" t="s">
        <v>13</v>
      </c>
      <c r="S14" s="3" t="s">
        <v>14</v>
      </c>
      <c r="T14" s="3" t="s">
        <v>15</v>
      </c>
      <c r="U14" s="3" t="s">
        <v>16</v>
      </c>
      <c r="V14" s="3" t="s">
        <v>17</v>
      </c>
      <c r="W14" s="3" t="s">
        <v>18</v>
      </c>
    </row>
    <row r="15" spans="1:23" ht="87" customHeight="1">
      <c r="A15" s="15" t="s">
        <v>30</v>
      </c>
      <c r="B15" s="16"/>
      <c r="C15" s="16"/>
      <c r="D15" s="16"/>
      <c r="E15" s="16"/>
      <c r="F15" s="17"/>
      <c r="G15" s="3">
        <v>1996825.7</v>
      </c>
      <c r="H15" s="3">
        <v>1996825.7</v>
      </c>
      <c r="I15" s="3">
        <v>1996825.7</v>
      </c>
      <c r="J15" s="3">
        <v>2938272.61</v>
      </c>
      <c r="K15" s="3">
        <v>1016316.14</v>
      </c>
      <c r="L15" s="3">
        <v>1837448.19</v>
      </c>
      <c r="M15" s="3">
        <v>1837448.19</v>
      </c>
      <c r="N15" s="3">
        <v>1207009.5900000001</v>
      </c>
      <c r="O15" s="3">
        <v>1221162.6599999999</v>
      </c>
      <c r="P15" s="3">
        <v>2336041.4</v>
      </c>
      <c r="Q15" s="3">
        <v>2336041.4</v>
      </c>
      <c r="R15" s="3">
        <v>3535462.37</v>
      </c>
      <c r="S15" s="3">
        <v>3151363.5</v>
      </c>
      <c r="T15" s="3">
        <v>538456.49</v>
      </c>
      <c r="U15" s="3">
        <v>538456.49</v>
      </c>
      <c r="V15" s="3">
        <v>483907.51</v>
      </c>
      <c r="W15" s="3">
        <v>680909.53</v>
      </c>
    </row>
    <row r="16" spans="1:23" ht="49.5" customHeight="1">
      <c r="A16" s="15" t="s">
        <v>31</v>
      </c>
      <c r="B16" s="16"/>
      <c r="C16" s="16"/>
      <c r="D16" s="16"/>
      <c r="E16" s="16"/>
      <c r="F16" s="17"/>
      <c r="G16" s="3">
        <v>1419465.81</v>
      </c>
      <c r="H16" s="3">
        <v>1419465.81</v>
      </c>
      <c r="I16" s="3">
        <v>1419465.81</v>
      </c>
      <c r="J16" s="3">
        <v>2938272.61</v>
      </c>
      <c r="K16" s="3">
        <v>1016316.14</v>
      </c>
      <c r="L16" s="3">
        <v>1837448.19</v>
      </c>
      <c r="M16" s="3">
        <v>1837448.19</v>
      </c>
      <c r="N16" s="3">
        <v>1207009.5900000001</v>
      </c>
      <c r="O16" s="3">
        <v>1221162.6599999999</v>
      </c>
      <c r="P16" s="3">
        <v>2336041.4</v>
      </c>
      <c r="Q16" s="3">
        <v>2336041.4</v>
      </c>
      <c r="R16" s="3">
        <v>3433609.37</v>
      </c>
      <c r="S16" s="3">
        <v>3149520.5</v>
      </c>
      <c r="T16" s="3">
        <v>538456.49</v>
      </c>
      <c r="U16" s="3">
        <v>538456.49</v>
      </c>
      <c r="V16" s="3">
        <v>483907.51</v>
      </c>
      <c r="W16" s="3">
        <v>680909.53</v>
      </c>
    </row>
    <row r="17" spans="1:25" ht="42" customHeight="1">
      <c r="A17" s="15" t="s">
        <v>32</v>
      </c>
      <c r="B17" s="16"/>
      <c r="C17" s="16"/>
      <c r="D17" s="16"/>
      <c r="E17" s="16"/>
      <c r="F17" s="17"/>
      <c r="G17" s="3">
        <v>577359.89</v>
      </c>
      <c r="H17" s="3">
        <v>577359.89</v>
      </c>
      <c r="I17" s="3">
        <v>577359.89</v>
      </c>
      <c r="J17" s="3"/>
      <c r="K17" s="3"/>
      <c r="L17" s="3"/>
      <c r="M17" s="3"/>
      <c r="N17" s="3"/>
      <c r="O17" s="3"/>
      <c r="P17" s="3"/>
      <c r="Q17" s="3"/>
      <c r="R17" s="3">
        <v>101853</v>
      </c>
      <c r="S17" s="3">
        <v>1843</v>
      </c>
      <c r="T17" s="3"/>
      <c r="U17" s="3"/>
      <c r="V17" s="3"/>
      <c r="W17" s="3"/>
    </row>
    <row r="18" spans="1:25" ht="45" customHeight="1">
      <c r="A18" s="11" t="s">
        <v>19</v>
      </c>
      <c r="B18" s="12"/>
      <c r="C18" s="12"/>
      <c r="D18" s="12"/>
      <c r="E18" s="12"/>
      <c r="F18" s="12"/>
      <c r="G18" s="4">
        <f>H18+L18+P18+T18</f>
        <v>175629832.37799999</v>
      </c>
      <c r="H18" s="4">
        <f>SUM(I18:K18)</f>
        <v>37559433.718000002</v>
      </c>
      <c r="I18" s="4">
        <v>11416700.82</v>
      </c>
      <c r="J18" s="4">
        <v>12423626.728</v>
      </c>
      <c r="K18" s="4">
        <v>13719106.17</v>
      </c>
      <c r="L18" s="4">
        <f>SUM(M18:O18)</f>
        <v>51590239.549999997</v>
      </c>
      <c r="M18" s="4">
        <v>13700404.449999999</v>
      </c>
      <c r="N18" s="4">
        <f>SUM(N19,N23)</f>
        <v>17670991.759999998</v>
      </c>
      <c r="O18" s="4">
        <f>SUM(O19,O23)</f>
        <v>20218843.34</v>
      </c>
      <c r="P18" s="4">
        <v>30130749.129999999</v>
      </c>
      <c r="Q18" s="4">
        <v>9836282.9900000002</v>
      </c>
      <c r="R18" s="4">
        <f>SUM(R19,R23)</f>
        <v>8593309.0899999999</v>
      </c>
      <c r="S18" s="4">
        <f>SUM(S19,S23)</f>
        <v>11701157.049999999</v>
      </c>
      <c r="T18" s="4">
        <v>56349409.979999997</v>
      </c>
      <c r="U18" s="4">
        <f>SUM(U19,U23)</f>
        <v>18557151.66</v>
      </c>
      <c r="V18" s="4">
        <v>16520225.809999999</v>
      </c>
      <c r="W18" s="4">
        <v>21272032.510000002</v>
      </c>
      <c r="X18" s="7"/>
    </row>
    <row r="19" spans="1:25" ht="28.5" customHeight="1">
      <c r="A19" s="11" t="s">
        <v>20</v>
      </c>
      <c r="B19" s="12"/>
      <c r="C19" s="12"/>
      <c r="D19" s="12"/>
      <c r="E19" s="12"/>
      <c r="F19" s="12"/>
      <c r="G19" s="4">
        <v>45006849.509999998</v>
      </c>
      <c r="H19" s="4">
        <f>SUM(I19:K19)</f>
        <v>10105090.058</v>
      </c>
      <c r="I19" s="4">
        <v>2550985.59</v>
      </c>
      <c r="J19" s="4">
        <v>3097271.4879999999</v>
      </c>
      <c r="K19" s="4">
        <v>4456832.9800000004</v>
      </c>
      <c r="L19" s="4">
        <f>SUM(L20:L21)</f>
        <v>12101526.5</v>
      </c>
      <c r="M19" s="4">
        <v>4113622.42</v>
      </c>
      <c r="N19" s="4">
        <f>SUM(N20:N21)</f>
        <v>4137029.34</v>
      </c>
      <c r="O19" s="4">
        <f>SUM(O20:O21)</f>
        <v>3850874.74</v>
      </c>
      <c r="P19" s="4">
        <f>SUM(Q19:S19)</f>
        <v>10060694.630000001</v>
      </c>
      <c r="Q19" s="4">
        <f>SUM(Q20:Q21)</f>
        <v>3587991.95</v>
      </c>
      <c r="R19" s="4">
        <f>SUM(R20:R21)</f>
        <v>2965623.4400000004</v>
      </c>
      <c r="S19" s="4">
        <f>SUM(S20:S21)</f>
        <v>3507079.2399999998</v>
      </c>
      <c r="T19" s="4">
        <f>SUM(U19:W19)</f>
        <v>12739538.319999998</v>
      </c>
      <c r="U19" s="4">
        <f>SUM(U20:U21)</f>
        <v>3799767.1599999997</v>
      </c>
      <c r="V19" s="4">
        <v>4386488.3099999996</v>
      </c>
      <c r="W19" s="4">
        <v>4553282.8499999996</v>
      </c>
      <c r="X19" s="7"/>
    </row>
    <row r="20" spans="1:25" ht="30" customHeight="1">
      <c r="A20" s="11" t="s">
        <v>21</v>
      </c>
      <c r="B20" s="12"/>
      <c r="C20" s="12"/>
      <c r="D20" s="12"/>
      <c r="E20" s="12"/>
      <c r="F20" s="12"/>
      <c r="G20" s="4">
        <v>32703805.68</v>
      </c>
      <c r="H20" s="4">
        <f>SUM(I20:K20)</f>
        <v>6865168.3900000006</v>
      </c>
      <c r="I20" s="4">
        <v>1798627.89</v>
      </c>
      <c r="J20" s="4">
        <v>1827064.11</v>
      </c>
      <c r="K20" s="4">
        <v>3239476.39</v>
      </c>
      <c r="L20" s="4">
        <f>SUM(M20:O20)</f>
        <v>8306114.3600000003</v>
      </c>
      <c r="M20" s="4">
        <v>2802763.55</v>
      </c>
      <c r="N20" s="4">
        <v>2487993.19</v>
      </c>
      <c r="O20" s="4">
        <v>3015357.62</v>
      </c>
      <c r="P20" s="4">
        <f>SUM(Q20:S20)</f>
        <v>7556653.1200000001</v>
      </c>
      <c r="Q20" s="4">
        <v>2631364.12</v>
      </c>
      <c r="R20" s="4">
        <v>2258047.7000000002</v>
      </c>
      <c r="S20" s="4">
        <v>2667241.2999999998</v>
      </c>
      <c r="T20" s="4">
        <f>SUM(U20:W20)</f>
        <v>9975869.8099999987</v>
      </c>
      <c r="U20" s="4">
        <v>3378895.3</v>
      </c>
      <c r="V20" s="4">
        <v>3161071.5</v>
      </c>
      <c r="W20" s="4">
        <v>3435903.01</v>
      </c>
      <c r="X20" s="7"/>
    </row>
    <row r="21" spans="1:25" ht="32.25" customHeight="1">
      <c r="A21" s="11" t="s">
        <v>22</v>
      </c>
      <c r="B21" s="12"/>
      <c r="C21" s="12"/>
      <c r="D21" s="12"/>
      <c r="E21" s="12"/>
      <c r="F21" s="12"/>
      <c r="G21" s="4">
        <v>12303043.83</v>
      </c>
      <c r="H21" s="4">
        <v>3239921.67</v>
      </c>
      <c r="I21" s="4">
        <v>752357.7</v>
      </c>
      <c r="J21" s="4">
        <v>1270207.378</v>
      </c>
      <c r="K21" s="4">
        <v>1217356.5900000001</v>
      </c>
      <c r="L21" s="4">
        <f>SUM(M21:O21)</f>
        <v>3795412.14</v>
      </c>
      <c r="M21" s="4">
        <v>1310858.8700000001</v>
      </c>
      <c r="N21" s="4">
        <v>1649036.15</v>
      </c>
      <c r="O21" s="4">
        <v>835517.12</v>
      </c>
      <c r="P21" s="4">
        <f>SUM(Q21:S21)</f>
        <v>2504041.5099999998</v>
      </c>
      <c r="Q21" s="4">
        <v>956627.83</v>
      </c>
      <c r="R21" s="4">
        <v>707575.74</v>
      </c>
      <c r="S21" s="4">
        <v>839837.94</v>
      </c>
      <c r="T21" s="4">
        <f>SUM(U21:W21)</f>
        <v>2763668.51</v>
      </c>
      <c r="U21" s="4">
        <v>420871.86</v>
      </c>
      <c r="V21" s="4">
        <v>1225416.81</v>
      </c>
      <c r="W21" s="4">
        <v>1117379.8400000001</v>
      </c>
      <c r="X21" s="7"/>
    </row>
    <row r="22" spans="1:25" ht="76.5" customHeight="1">
      <c r="A22" s="11" t="s">
        <v>23</v>
      </c>
      <c r="B22" s="12"/>
      <c r="C22" s="12"/>
      <c r="D22" s="12"/>
      <c r="E22" s="12"/>
      <c r="F22" s="12"/>
      <c r="G22" s="4">
        <v>-613499.06999999995</v>
      </c>
      <c r="H22" s="4">
        <v>-589953.69999999995</v>
      </c>
      <c r="I22" s="4">
        <v>-577359.89</v>
      </c>
      <c r="K22" s="4">
        <v>-12593.81</v>
      </c>
      <c r="L22" s="4">
        <v>0</v>
      </c>
      <c r="M22" s="4">
        <v>0</v>
      </c>
      <c r="N22" s="4">
        <v>0</v>
      </c>
      <c r="O22" s="4">
        <v>0</v>
      </c>
      <c r="P22" s="4">
        <v>-23545.37</v>
      </c>
      <c r="Q22" s="4">
        <v>-23545.37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Y22" s="1" t="s">
        <v>37</v>
      </c>
    </row>
    <row r="23" spans="1:25" ht="53.25" customHeight="1">
      <c r="A23" s="11" t="s">
        <v>24</v>
      </c>
      <c r="B23" s="12"/>
      <c r="C23" s="12"/>
      <c r="D23" s="12"/>
      <c r="E23" s="12"/>
      <c r="F23" s="12"/>
      <c r="G23" s="4">
        <f>H23+L23+P23+T23</f>
        <v>131236481.94</v>
      </c>
      <c r="H23" s="4">
        <f>SUM(I23:K23)</f>
        <v>28044297.359999999</v>
      </c>
      <c r="I23" s="4">
        <v>9443075.1199999992</v>
      </c>
      <c r="J23" s="4">
        <v>9326355.2400000002</v>
      </c>
      <c r="K23" s="4">
        <v>9274867</v>
      </c>
      <c r="L23" s="4">
        <f>SUM(M23:O23)</f>
        <v>39488713.049999997</v>
      </c>
      <c r="M23" s="4">
        <v>9586782.0299999993</v>
      </c>
      <c r="N23" s="4">
        <v>13533962.42</v>
      </c>
      <c r="O23" s="4">
        <v>16367968.6</v>
      </c>
      <c r="P23" s="4">
        <f>SUM(Q23:S23)</f>
        <v>20093599.870000001</v>
      </c>
      <c r="Q23" s="4">
        <v>6271836.4100000001</v>
      </c>
      <c r="R23" s="4">
        <v>5627685.6500000004</v>
      </c>
      <c r="S23" s="4">
        <v>8194077.8099999996</v>
      </c>
      <c r="T23" s="4">
        <f>SUM(U23:W23)</f>
        <v>43609871.659999996</v>
      </c>
      <c r="U23" s="4">
        <v>14757384.5</v>
      </c>
      <c r="V23" s="4">
        <v>12133737.5</v>
      </c>
      <c r="W23" s="4">
        <v>16718749.66</v>
      </c>
      <c r="X23" s="7"/>
    </row>
    <row r="24" spans="1:25" ht="53.25" customHeight="1">
      <c r="A24" s="18" t="s">
        <v>40</v>
      </c>
      <c r="B24" s="19"/>
      <c r="C24" s="19"/>
      <c r="D24" s="19"/>
      <c r="E24" s="19"/>
      <c r="F24" s="20"/>
      <c r="G24" s="4">
        <v>-1092.1400000000001</v>
      </c>
      <c r="H24" s="4">
        <v>-400</v>
      </c>
      <c r="I24" s="4"/>
      <c r="J24" s="4">
        <v>-16827.28</v>
      </c>
      <c r="K24" s="4">
        <v>16427.28</v>
      </c>
      <c r="L24" s="4">
        <v>-15497.32</v>
      </c>
      <c r="M24" s="4">
        <v>-800</v>
      </c>
      <c r="N24" s="4">
        <v>800</v>
      </c>
      <c r="O24" s="4">
        <v>-15497.32</v>
      </c>
      <c r="P24" s="4">
        <v>14805.18</v>
      </c>
      <c r="Q24" s="4">
        <v>15491.82</v>
      </c>
      <c r="R24" s="4">
        <v>-686.64</v>
      </c>
      <c r="S24" s="4"/>
      <c r="T24" s="4"/>
      <c r="U24" s="4"/>
      <c r="V24" s="4"/>
      <c r="W24" s="4"/>
      <c r="X24" s="7"/>
    </row>
    <row r="25" spans="1:25" ht="43.5" customHeight="1">
      <c r="A25" s="11" t="s">
        <v>25</v>
      </c>
      <c r="B25" s="12"/>
      <c r="C25" s="12"/>
      <c r="D25" s="12"/>
      <c r="E25" s="12"/>
      <c r="F25" s="12"/>
      <c r="G25" s="4">
        <v>176610915.08000001</v>
      </c>
      <c r="H25" s="4">
        <v>37718411.229999997</v>
      </c>
      <c r="I25" s="4">
        <v>10475253.91</v>
      </c>
      <c r="J25" s="4">
        <v>14328752.92</v>
      </c>
      <c r="K25" s="4">
        <v>12914404.4</v>
      </c>
      <c r="L25" s="4">
        <v>51077226.719999999</v>
      </c>
      <c r="M25" s="4">
        <v>14330043.050000001</v>
      </c>
      <c r="N25" s="4">
        <v>17657638.690000001</v>
      </c>
      <c r="O25" s="4">
        <v>19089544.98</v>
      </c>
      <c r="P25" s="4">
        <v>40781497.020000003</v>
      </c>
      <c r="Q25" s="4">
        <v>8649433.1400000006</v>
      </c>
      <c r="R25" s="4">
        <v>8978564.3200000003</v>
      </c>
      <c r="S25" s="4">
        <v>23153499.559999999</v>
      </c>
      <c r="T25" s="4">
        <v>47033780.109999999</v>
      </c>
      <c r="U25" s="4">
        <v>20484754.670000002</v>
      </c>
      <c r="V25" s="4">
        <v>13487148.289999999</v>
      </c>
      <c r="W25" s="4">
        <v>13061877.15</v>
      </c>
    </row>
    <row r="26" spans="1:25" ht="38.25" customHeight="1">
      <c r="A26" s="11" t="s">
        <v>26</v>
      </c>
      <c r="B26" s="12"/>
      <c r="C26" s="12"/>
      <c r="D26" s="12"/>
      <c r="E26" s="12"/>
      <c r="F26" s="12"/>
      <c r="G26" s="4">
        <f>H26+L26+P26+T26</f>
        <v>71423033.650000006</v>
      </c>
      <c r="H26" s="4">
        <v>13865947.359999999</v>
      </c>
      <c r="I26" s="4">
        <v>4719102.17</v>
      </c>
      <c r="J26" s="4">
        <v>4594353.1900000004</v>
      </c>
      <c r="K26" s="4">
        <v>4552492</v>
      </c>
      <c r="L26" s="4">
        <v>23123318.079999998</v>
      </c>
      <c r="M26" s="4">
        <v>4825212.03</v>
      </c>
      <c r="N26" s="4">
        <v>8811862.4499999993</v>
      </c>
      <c r="O26" s="4">
        <v>9486243.5999999996</v>
      </c>
      <c r="P26" s="4">
        <v>13846016.35</v>
      </c>
      <c r="Q26" s="4">
        <v>1094856.5</v>
      </c>
      <c r="R26" s="4">
        <v>700536.4</v>
      </c>
      <c r="S26" s="4">
        <v>12050623.449999999</v>
      </c>
      <c r="T26" s="4">
        <v>20587751.859999999</v>
      </c>
      <c r="U26" s="4">
        <v>11574363.359999999</v>
      </c>
      <c r="V26" s="4">
        <v>4531360</v>
      </c>
      <c r="W26" s="4">
        <v>4482028.5</v>
      </c>
    </row>
    <row r="27" spans="1:25" ht="32.25" customHeight="1">
      <c r="A27" s="11" t="s">
        <v>27</v>
      </c>
      <c r="B27" s="12"/>
      <c r="C27" s="12"/>
      <c r="D27" s="12"/>
      <c r="E27" s="12"/>
      <c r="F27" s="12"/>
      <c r="G27" s="4">
        <v>363789.11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363789.11</v>
      </c>
      <c r="Q27" s="4">
        <v>362401.88</v>
      </c>
      <c r="R27" s="4">
        <v>0</v>
      </c>
      <c r="S27" s="4">
        <v>1387.23</v>
      </c>
      <c r="T27" s="4">
        <v>0</v>
      </c>
      <c r="U27" s="4">
        <v>0</v>
      </c>
      <c r="V27" s="4">
        <v>0</v>
      </c>
      <c r="W27" s="4">
        <v>0</v>
      </c>
    </row>
    <row r="28" spans="1:25" ht="66.75" customHeight="1">
      <c r="A28" s="11" t="s">
        <v>28</v>
      </c>
      <c r="B28" s="12"/>
      <c r="C28" s="12"/>
      <c r="D28" s="12"/>
      <c r="E28" s="12"/>
      <c r="F28" s="12"/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5" ht="42.75" customHeight="1">
      <c r="A29" s="11" t="s">
        <v>29</v>
      </c>
      <c r="B29" s="12"/>
      <c r="C29" s="12"/>
      <c r="D29" s="12"/>
      <c r="E29" s="12"/>
      <c r="F29" s="12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5" ht="15" customHeight="1">
      <c r="A31" s="13"/>
      <c r="B31" s="14"/>
      <c r="C31" s="14"/>
      <c r="D31" s="14"/>
      <c r="E31" s="14"/>
      <c r="F31" s="1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</sheetData>
  <mergeCells count="29">
    <mergeCell ref="A8:W8"/>
    <mergeCell ref="A9:W9"/>
    <mergeCell ref="G10:W10"/>
    <mergeCell ref="A11:W11"/>
    <mergeCell ref="A12:W12"/>
    <mergeCell ref="G13:W13"/>
    <mergeCell ref="A14:F14"/>
    <mergeCell ref="A18:F18"/>
    <mergeCell ref="A19:F19"/>
    <mergeCell ref="A20:F20"/>
    <mergeCell ref="A27:F27"/>
    <mergeCell ref="A28:F28"/>
    <mergeCell ref="A29:F29"/>
    <mergeCell ref="A31:F31"/>
    <mergeCell ref="A15:F15"/>
    <mergeCell ref="A16:F16"/>
    <mergeCell ref="A17:F17"/>
    <mergeCell ref="A21:F21"/>
    <mergeCell ref="A22:F22"/>
    <mergeCell ref="A23:F23"/>
    <mergeCell ref="A25:F25"/>
    <mergeCell ref="A26:F26"/>
    <mergeCell ref="A24:F24"/>
    <mergeCell ref="R7:W7"/>
    <mergeCell ref="R2:W2"/>
    <mergeCell ref="R3:W3"/>
    <mergeCell ref="R4:W4"/>
    <mergeCell ref="R5:W5"/>
    <mergeCell ref="R6:W6"/>
  </mergeCells>
  <pageMargins left="0.19685039370078741" right="0.19685039370078741" top="0.19685039370078741" bottom="0.78740157480314965" header="0" footer="0"/>
  <pageSetup paperSize="9" scale="6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E101E0DAC77D4AAF803AB17296AF74&lt;/Code&gt;&#10;  &lt;ObjectCode&gt;SQUERY_KASS_PLAN&lt;/ObjectCode&gt;&#10;  &lt;DocName&gt;Кассовый план (отчет)&lt;/DocName&gt;&#10;  &lt;VariantName&gt;ККП Вариант для Куликовой 2017&lt;/VariantName&gt;&#10;  &lt;VariantLink&gt;19520732&lt;/VariantLink&gt;&#10;  &lt;ReportLink&gt;229944&lt;/ReportLink&gt;&#10;  &lt;Note&gt;01.01.2017 - 31.05.2017&#10;&lt;/Note&gt;&#10;  &lt;SilentMode&gt;false&lt;/SilentMode&gt;&#10;  &lt;DateInfo&gt;&#10;    &lt;string&gt;01.01.2017&lt;/string&gt;&#10;    &lt;string&gt;31.05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AC89573A-5EF3-41B3-A7AE-C4400FDC68E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KULIKOVA\Владелец</dc:creator>
  <cp:lastModifiedBy>Владелец</cp:lastModifiedBy>
  <cp:lastPrinted>2017-10-06T10:37:18Z</cp:lastPrinted>
  <dcterms:created xsi:type="dcterms:W3CDTF">2017-07-17T10:20:36Z</dcterms:created>
  <dcterms:modified xsi:type="dcterms:W3CDTF">2017-10-19T10:03:39Z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Кассовый план (отчет)</vt:lpwstr>
  </property>
</Properties>
</file>