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W18" i="1"/>
  <c r="W19"/>
  <c r="G19"/>
  <c r="G18" s="1"/>
  <c r="T18"/>
  <c r="G25" l="1"/>
  <c r="G26"/>
  <c r="R19"/>
  <c r="R18" s="1"/>
  <c r="U19" l="1"/>
  <c r="Q19" l="1"/>
  <c r="O19" l="1"/>
  <c r="O18" s="1"/>
  <c r="T21" l="1"/>
  <c r="T20"/>
  <c r="T19"/>
  <c r="L21" l="1"/>
  <c r="P21"/>
  <c r="P20"/>
  <c r="S19"/>
  <c r="P19" s="1"/>
  <c r="N19"/>
  <c r="N18" s="1"/>
  <c r="T23"/>
  <c r="P23"/>
  <c r="L23"/>
  <c r="H23"/>
  <c r="L20"/>
  <c r="H20"/>
  <c r="L19" l="1"/>
  <c r="S18"/>
  <c r="P18" s="1"/>
  <c r="L18"/>
  <c r="H19"/>
  <c r="H18"/>
</calcChain>
</file>

<file path=xl/sharedStrings.xml><?xml version="1.0" encoding="utf-8"?>
<sst xmlns="http://schemas.openxmlformats.org/spreadsheetml/2006/main" count="42" uniqueCount="42">
  <si>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</si>
  <si>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</si>
  <si>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</si>
  <si>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</si>
  <si>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</si>
  <si>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</si>
  <si>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</si>
  <si>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</si>
  <si>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</si>
  <si>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</si>
  <si>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</si>
  <si>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</si>
  <si>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</si>
  <si>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</si>
  <si>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</si>
  <si>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</si>
  <si>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</si>
  <si>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</si>
  <si>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</si>
  <si>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</si>
  <si>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</si>
  <si>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</si>
  <si>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</si>
  <si>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</si>
  <si>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</si>
  <si>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</si>
  <si>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</si>
  <si>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</si>
  <si>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</si>
  <si>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</si>
  <si>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</si>
  <si>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</si>
  <si>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</si>
  <si>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</si>
  <si>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</si>
  <si>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</si>
  <si>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</si>
  <si>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 xml:space="preserve"> </t>
  </si>
  <si>
    <t>1.3.Неклассифицированные поступления, подлежащие возврату плательщику</t>
  </si>
  <si>
    <t>на 01.10.2017</t>
  </si>
  <si>
    <t xml:space="preserve">  </t>
  </si>
  <si>
    <t>"29 " сентября 2017г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</si>
</sst>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1" xfId="2" applyProtection="1"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workbookViewId="0">
      <selection activeCell="R7" sqref="R7:W7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5" width="13.5703125" style="1" bestFit="1" customWidth="1"/>
    <col min="26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" t="s">
        <v>34</v>
      </c>
      <c r="S2" s="31"/>
      <c r="T2" s="31"/>
      <c r="U2" s="31"/>
      <c r="V2" s="31"/>
      <c r="W2" s="31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35</v>
      </c>
      <c r="S3" s="30"/>
      <c r="T3" s="30"/>
      <c r="U3" s="30"/>
      <c r="V3" s="30"/>
      <c r="W3" s="30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0" t="s">
        <v>36</v>
      </c>
      <c r="S4" s="30"/>
      <c r="T4" s="30"/>
      <c r="U4" s="30"/>
      <c r="V4" s="30"/>
      <c r="W4" s="30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32"/>
      <c r="W5" s="32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0"/>
      <c r="S6" s="30"/>
      <c r="T6" s="30"/>
      <c r="U6" s="30"/>
      <c r="V6" s="30"/>
      <c r="W6" s="30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0" t="s">
        <v>41</v>
      </c>
      <c r="S7" s="30"/>
      <c r="T7" s="30"/>
      <c r="U7" s="30"/>
      <c r="V7" s="30"/>
      <c r="W7" s="30"/>
    </row>
    <row r="8" spans="1:23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2" customHeight="1">
      <c r="A9" s="10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customHeight="1">
      <c r="A10" s="2"/>
      <c r="B10" s="2"/>
      <c r="C10" s="2"/>
      <c r="D10" s="2"/>
      <c r="E10" s="2"/>
      <c r="F10" s="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8.75" customHeight="1">
      <c r="A11" s="14" t="s">
        <v>33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33" customHeight="1">
      <c r="A12" s="16" t="s">
        <v>39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2"/>
      <c r="B13" s="2"/>
      <c r="C13" s="2"/>
      <c r="D13" s="2"/>
      <c r="E13" s="2"/>
      <c r="F13" s="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 customHeight="1">
      <c r="A14" s="18" t="s">
        <v>1</v>
      </c>
      <c r="B14" s="19"/>
      <c r="C14" s="19"/>
      <c r="D14" s="19"/>
      <c r="E14" s="19"/>
      <c r="F14" s="19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87" customHeight="1">
      <c r="A15" s="24" t="s">
        <v>30</v>
      </c>
      <c r="B15" s="25"/>
      <c r="C15" s="25"/>
      <c r="D15" s="25"/>
      <c r="E15" s="25"/>
      <c r="F15" s="26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2336041.4</v>
      </c>
      <c r="Q15" s="3">
        <v>2336041.4</v>
      </c>
      <c r="R15" s="3">
        <v>3535462.37</v>
      </c>
      <c r="S15" s="3">
        <v>3151363.5</v>
      </c>
      <c r="T15" s="3">
        <v>4733190.78</v>
      </c>
      <c r="U15" s="3">
        <v>4733190.78</v>
      </c>
      <c r="V15" s="3">
        <v>483907.51</v>
      </c>
      <c r="W15" s="3">
        <v>680909.53</v>
      </c>
    </row>
    <row r="16" spans="1:23" ht="49.5" customHeight="1">
      <c r="A16" s="24" t="s">
        <v>31</v>
      </c>
      <c r="B16" s="25"/>
      <c r="C16" s="25"/>
      <c r="D16" s="25"/>
      <c r="E16" s="25"/>
      <c r="F16" s="26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1221162.6599999999</v>
      </c>
      <c r="P16" s="3">
        <v>2336041.4</v>
      </c>
      <c r="Q16" s="3">
        <v>2336041.4</v>
      </c>
      <c r="R16" s="3">
        <v>3433609.37</v>
      </c>
      <c r="S16" s="3">
        <v>3149520.5</v>
      </c>
      <c r="T16" s="3">
        <v>4733190.78</v>
      </c>
      <c r="U16" s="3">
        <v>4733190.78</v>
      </c>
      <c r="V16" s="3">
        <v>483907.51</v>
      </c>
      <c r="W16" s="3">
        <v>680909.53</v>
      </c>
    </row>
    <row r="17" spans="1:25" ht="42" customHeight="1">
      <c r="A17" s="24" t="s">
        <v>32</v>
      </c>
      <c r="B17" s="25"/>
      <c r="C17" s="25"/>
      <c r="D17" s="25"/>
      <c r="E17" s="25"/>
      <c r="F17" s="26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>
        <v>101853</v>
      </c>
      <c r="S17" s="3">
        <v>1843</v>
      </c>
      <c r="T17" s="3"/>
      <c r="U17" s="3"/>
      <c r="V17" s="3"/>
      <c r="W17" s="3"/>
    </row>
    <row r="18" spans="1:25" ht="45" customHeight="1">
      <c r="A18" s="20" t="s">
        <v>19</v>
      </c>
      <c r="B18" s="21"/>
      <c r="C18" s="21"/>
      <c r="D18" s="21"/>
      <c r="E18" s="21"/>
      <c r="F18" s="21"/>
      <c r="G18" s="4">
        <f>SUM(G19,G22,G23)</f>
        <v>174537406.31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51590239.549999997</v>
      </c>
      <c r="M18" s="4">
        <v>13700404.449999999</v>
      </c>
      <c r="N18" s="4">
        <f>SUM(N19,N23)</f>
        <v>17670991.759999998</v>
      </c>
      <c r="O18" s="4">
        <f>SUM(O19,O23)</f>
        <v>20218843.34</v>
      </c>
      <c r="P18" s="4">
        <f>SUM(Q18:S18)</f>
        <v>31574265.349999998</v>
      </c>
      <c r="Q18" s="4">
        <v>9836282.9900000002</v>
      </c>
      <c r="R18" s="4">
        <f>SUM(R19,R23)</f>
        <v>8593309.0899999999</v>
      </c>
      <c r="S18" s="4">
        <f>SUM(S19,S23)</f>
        <v>13144673.27</v>
      </c>
      <c r="T18" s="4">
        <f>SUM(U18:W18)</f>
        <v>53813467.689999998</v>
      </c>
      <c r="U18" s="4">
        <v>18557151.66</v>
      </c>
      <c r="V18" s="4">
        <v>16520225.809999999</v>
      </c>
      <c r="W18" s="4">
        <f>SUM(W23,W19)</f>
        <v>18736090.219999999</v>
      </c>
      <c r="X18" s="7"/>
      <c r="Y18" s="7"/>
    </row>
    <row r="19" spans="1:25" ht="28.5" customHeight="1">
      <c r="A19" s="20" t="s">
        <v>20</v>
      </c>
      <c r="B19" s="21"/>
      <c r="C19" s="21"/>
      <c r="D19" s="21"/>
      <c r="E19" s="21"/>
      <c r="F19" s="21"/>
      <c r="G19" s="4">
        <f>SUM(G20:G21)</f>
        <v>44028884.189999998</v>
      </c>
      <c r="H19" s="4">
        <f>SUM(I19:K19)</f>
        <v>10105090.058</v>
      </c>
      <c r="I19" s="4">
        <v>2550985.59</v>
      </c>
      <c r="J19" s="4">
        <v>3097271.4879999999</v>
      </c>
      <c r="K19" s="4">
        <v>4456832.9800000004</v>
      </c>
      <c r="L19" s="4">
        <f>SUM(L20:L21)</f>
        <v>12101526.5</v>
      </c>
      <c r="M19" s="4">
        <v>4113622.42</v>
      </c>
      <c r="N19" s="4">
        <f>SUM(N20:N21)</f>
        <v>4137029.34</v>
      </c>
      <c r="O19" s="4">
        <f>SUM(O20:O21)</f>
        <v>3850874.74</v>
      </c>
      <c r="P19" s="4">
        <f>SUM(Q19:S19)</f>
        <v>10440289.66</v>
      </c>
      <c r="Q19" s="4">
        <f>SUM(Q20:Q21)</f>
        <v>3587991.95</v>
      </c>
      <c r="R19" s="4">
        <f>SUM(R20:R21)</f>
        <v>2965623.4400000004</v>
      </c>
      <c r="S19" s="4">
        <f>SUM(S20:S21)</f>
        <v>3886674.2699999996</v>
      </c>
      <c r="T19" s="4">
        <f>SUM(U19:W19)</f>
        <v>11381977.969999999</v>
      </c>
      <c r="U19" s="4">
        <f>SUM(U20:U21)</f>
        <v>3799767.1599999997</v>
      </c>
      <c r="V19" s="4">
        <v>4386488.3099999996</v>
      </c>
      <c r="W19" s="4">
        <f>SUM(W20:W21)</f>
        <v>3195722.5</v>
      </c>
      <c r="X19" s="7"/>
      <c r="Y19" s="7"/>
    </row>
    <row r="20" spans="1:25" ht="30" customHeight="1">
      <c r="A20" s="20" t="s">
        <v>21</v>
      </c>
      <c r="B20" s="21"/>
      <c r="C20" s="21"/>
      <c r="D20" s="21"/>
      <c r="E20" s="21"/>
      <c r="F20" s="21"/>
      <c r="G20" s="4">
        <v>31371840.359999999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8306114.3600000003</v>
      </c>
      <c r="M20" s="4">
        <v>2802763.55</v>
      </c>
      <c r="N20" s="4">
        <v>2487993.19</v>
      </c>
      <c r="O20" s="4">
        <v>3015357.62</v>
      </c>
      <c r="P20" s="4">
        <f>SUM(Q20:S20)</f>
        <v>7436926.1600000001</v>
      </c>
      <c r="Q20" s="4">
        <v>2631364.12</v>
      </c>
      <c r="R20" s="4">
        <v>2258047.7000000002</v>
      </c>
      <c r="S20" s="4">
        <v>2547514.34</v>
      </c>
      <c r="T20" s="4">
        <f>SUM(U20:W20)</f>
        <v>8763631.4499999993</v>
      </c>
      <c r="U20" s="4">
        <v>3378895.3</v>
      </c>
      <c r="V20" s="4">
        <v>3161071.5</v>
      </c>
      <c r="W20" s="4">
        <v>2223664.65</v>
      </c>
      <c r="X20" s="7"/>
      <c r="Y20" s="7"/>
    </row>
    <row r="21" spans="1:25" ht="32.25" customHeight="1">
      <c r="A21" s="20" t="s">
        <v>22</v>
      </c>
      <c r="B21" s="21"/>
      <c r="C21" s="21"/>
      <c r="D21" s="21"/>
      <c r="E21" s="21"/>
      <c r="F21" s="21"/>
      <c r="G21" s="4">
        <v>12657043.83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3795412.14</v>
      </c>
      <c r="M21" s="4">
        <v>1310858.8700000001</v>
      </c>
      <c r="N21" s="4">
        <v>1649036.15</v>
      </c>
      <c r="O21" s="4">
        <v>835517.12</v>
      </c>
      <c r="P21" s="4">
        <f>SUM(Q21:S21)</f>
        <v>3003363.5</v>
      </c>
      <c r="Q21" s="4">
        <v>956627.83</v>
      </c>
      <c r="R21" s="4">
        <v>707575.74</v>
      </c>
      <c r="S21" s="4">
        <v>1339159.93</v>
      </c>
      <c r="T21" s="4">
        <f>SUM(U21:W21)</f>
        <v>2618346.52</v>
      </c>
      <c r="U21" s="4">
        <v>420871.86</v>
      </c>
      <c r="V21" s="4">
        <v>1225416.81</v>
      </c>
      <c r="W21" s="4">
        <v>972057.85</v>
      </c>
      <c r="X21" s="7"/>
      <c r="Y21" s="7" t="s">
        <v>40</v>
      </c>
    </row>
    <row r="22" spans="1:25" ht="76.5" customHeight="1">
      <c r="A22" s="20" t="s">
        <v>23</v>
      </c>
      <c r="B22" s="21"/>
      <c r="C22" s="21"/>
      <c r="D22" s="21"/>
      <c r="E22" s="21"/>
      <c r="F22" s="21"/>
      <c r="G22" s="4">
        <v>-613499.06999999995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-23545.37</v>
      </c>
      <c r="Q22" s="4">
        <v>-23545.37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Y22" s="1" t="s">
        <v>37</v>
      </c>
    </row>
    <row r="23" spans="1:25" ht="53.25" customHeight="1">
      <c r="A23" s="20" t="s">
        <v>24</v>
      </c>
      <c r="B23" s="21"/>
      <c r="C23" s="21"/>
      <c r="D23" s="21"/>
      <c r="E23" s="21"/>
      <c r="F23" s="21"/>
      <c r="G23" s="4">
        <v>131122021.19</v>
      </c>
      <c r="H23" s="4">
        <f>SUM(I23:K23)</f>
        <v>28044297.359999999</v>
      </c>
      <c r="I23" s="4">
        <v>9443075.1199999992</v>
      </c>
      <c r="J23" s="4">
        <v>9326355.2400000002</v>
      </c>
      <c r="K23" s="4">
        <v>9274867</v>
      </c>
      <c r="L23" s="4">
        <f>SUM(M23:O23)</f>
        <v>39488713.049999997</v>
      </c>
      <c r="M23" s="4">
        <v>9586782.0299999993</v>
      </c>
      <c r="N23" s="4">
        <v>13533962.42</v>
      </c>
      <c r="O23" s="4">
        <v>16367968.6</v>
      </c>
      <c r="P23" s="4">
        <f>SUM(Q23:S23)</f>
        <v>21157521.060000002</v>
      </c>
      <c r="Q23" s="4">
        <v>6271836.4100000001</v>
      </c>
      <c r="R23" s="4">
        <v>5627685.6500000004</v>
      </c>
      <c r="S23" s="4">
        <v>9257999</v>
      </c>
      <c r="T23" s="4">
        <f>SUM(U23:W23)</f>
        <v>42431489.719999999</v>
      </c>
      <c r="U23" s="4">
        <v>14757384.5</v>
      </c>
      <c r="V23" s="4">
        <v>12133737.5</v>
      </c>
      <c r="W23" s="4">
        <v>15540367.720000001</v>
      </c>
      <c r="X23" s="7"/>
    </row>
    <row r="24" spans="1:25" ht="53.25" customHeight="1">
      <c r="A24" s="27" t="s">
        <v>38</v>
      </c>
      <c r="B24" s="28"/>
      <c r="C24" s="28"/>
      <c r="D24" s="28"/>
      <c r="E24" s="28"/>
      <c r="F24" s="29"/>
      <c r="G24" s="4">
        <v>-1092.1400000000001</v>
      </c>
      <c r="H24" s="4">
        <v>-400</v>
      </c>
      <c r="I24" s="4"/>
      <c r="J24" s="4">
        <v>-16827.28</v>
      </c>
      <c r="K24" s="4">
        <v>16427.28</v>
      </c>
      <c r="L24" s="4">
        <v>-15497.32</v>
      </c>
      <c r="M24" s="4">
        <v>-800</v>
      </c>
      <c r="N24" s="4">
        <v>800</v>
      </c>
      <c r="O24" s="4">
        <v>-15497.32</v>
      </c>
      <c r="P24" s="4">
        <v>14805.18</v>
      </c>
      <c r="Q24" s="4">
        <v>15491.82</v>
      </c>
      <c r="R24" s="4">
        <v>-686.64</v>
      </c>
      <c r="S24" s="4"/>
      <c r="T24" s="4"/>
      <c r="U24" s="4"/>
      <c r="V24" s="4"/>
      <c r="W24" s="4"/>
      <c r="X24" s="7"/>
    </row>
    <row r="25" spans="1:25" ht="43.5" customHeight="1">
      <c r="A25" s="20" t="s">
        <v>25</v>
      </c>
      <c r="B25" s="21"/>
      <c r="C25" s="21"/>
      <c r="D25" s="21"/>
      <c r="E25" s="21"/>
      <c r="F25" s="21"/>
      <c r="G25" s="4">
        <f>H25+L25+P25+T25</f>
        <v>176534232.00999999</v>
      </c>
      <c r="H25" s="4">
        <v>37718411.229999997</v>
      </c>
      <c r="I25" s="4">
        <v>10475253.91</v>
      </c>
      <c r="J25" s="4">
        <v>14328752.92</v>
      </c>
      <c r="K25" s="4">
        <v>12914404.4</v>
      </c>
      <c r="L25" s="4">
        <v>51077226.719999999</v>
      </c>
      <c r="M25" s="4">
        <v>14330043.050000001</v>
      </c>
      <c r="N25" s="4">
        <v>17657638.690000001</v>
      </c>
      <c r="O25" s="4">
        <v>19089544.98</v>
      </c>
      <c r="P25" s="4">
        <v>29190843.449999999</v>
      </c>
      <c r="Q25" s="4">
        <v>8649433.1400000006</v>
      </c>
      <c r="R25" s="4">
        <v>8978564.3200000003</v>
      </c>
      <c r="S25" s="4">
        <v>11562845.99</v>
      </c>
      <c r="T25" s="4">
        <v>58547750.609999999</v>
      </c>
      <c r="U25" s="4">
        <v>31532058.170000002</v>
      </c>
      <c r="V25" s="4">
        <v>13720481.289999999</v>
      </c>
      <c r="W25" s="4">
        <v>13295211.15</v>
      </c>
    </row>
    <row r="26" spans="1:25" ht="38.25" customHeight="1">
      <c r="A26" s="20" t="s">
        <v>26</v>
      </c>
      <c r="B26" s="21"/>
      <c r="C26" s="21"/>
      <c r="D26" s="21"/>
      <c r="E26" s="21"/>
      <c r="F26" s="21"/>
      <c r="G26" s="4">
        <f>H26+L26+P26+T26</f>
        <v>71423033.649999991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23123318.079999998</v>
      </c>
      <c r="M26" s="4">
        <v>4825212.03</v>
      </c>
      <c r="N26" s="4">
        <v>8811862.4499999993</v>
      </c>
      <c r="O26" s="4">
        <v>9486243.5999999996</v>
      </c>
      <c r="P26" s="4">
        <v>6301623.2699999996</v>
      </c>
      <c r="Q26" s="4">
        <v>1094856.5</v>
      </c>
      <c r="R26" s="4">
        <v>700536.4</v>
      </c>
      <c r="S26" s="4">
        <v>4506230.37</v>
      </c>
      <c r="T26" s="4">
        <v>28132144.940000001</v>
      </c>
      <c r="U26" s="4">
        <v>19118756.440000001</v>
      </c>
      <c r="V26" s="4">
        <v>4531360</v>
      </c>
      <c r="W26" s="4">
        <v>4482028.5</v>
      </c>
    </row>
    <row r="27" spans="1:25" ht="32.25" customHeight="1">
      <c r="A27" s="20" t="s">
        <v>27</v>
      </c>
      <c r="B27" s="21"/>
      <c r="C27" s="21"/>
      <c r="D27" s="21"/>
      <c r="E27" s="21"/>
      <c r="F27" s="21"/>
      <c r="G27" s="4">
        <v>363789.11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363789.11</v>
      </c>
      <c r="Q27" s="4">
        <v>362401.88</v>
      </c>
      <c r="R27" s="4">
        <v>0</v>
      </c>
      <c r="S27" s="4">
        <v>1387.23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20" t="s">
        <v>28</v>
      </c>
      <c r="B28" s="21"/>
      <c r="C28" s="21"/>
      <c r="D28" s="21"/>
      <c r="E28" s="21"/>
      <c r="F28" s="21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20" t="s">
        <v>29</v>
      </c>
      <c r="B29" s="21"/>
      <c r="C29" s="21"/>
      <c r="D29" s="21"/>
      <c r="E29" s="21"/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22"/>
      <c r="B31" s="23"/>
      <c r="C31" s="23"/>
      <c r="D31" s="23"/>
      <c r="E31" s="23"/>
      <c r="F31" s="2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R7:W7"/>
    <mergeCell ref="R2:W2"/>
    <mergeCell ref="R3:W3"/>
    <mergeCell ref="R4:W4"/>
    <mergeCell ref="R5:W5"/>
    <mergeCell ref="R6:W6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G13:W13"/>
    <mergeCell ref="A14:F14"/>
    <mergeCell ref="A18:F18"/>
    <mergeCell ref="A19:F19"/>
    <mergeCell ref="A20:F20"/>
    <mergeCell ref="A8:W8"/>
    <mergeCell ref="A9:W9"/>
    <mergeCell ref="G10:W10"/>
    <mergeCell ref="A11:W11"/>
    <mergeCell ref="A12:W12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2017-10-06T10:37:18Z</cp:lastPrinted>
  <dcterms:created xsi:type="dcterms:W3CDTF">2017-07-17T10:20:36Z</dcterms:created>
  <dcterms:modified xsi:type="dcterms:W3CDTF">2017-10-19T12:22:16Z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