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/>
  </bookViews>
  <sheets>
    <sheet name="Лист1" sheetId="1" r:id="rId1"/>
  </sheets>
  <definedNames>
    <definedName name="_xlnm.Print_Titles" localSheetId="0">Лист1!$3:$5</definedName>
  </definedNames>
  <calcPr calcId="145621"/>
</workbook>
</file>

<file path=xl/calcChain.xml><?xml version="1.0" encoding="utf-8"?>
<calcChain xmlns="http://schemas.openxmlformats.org/spreadsheetml/2006/main">
  <c r="H17" i="1" l="1"/>
  <c r="H18" i="1"/>
  <c r="E19" i="1"/>
  <c r="N11" i="1" l="1"/>
  <c r="K16" i="1"/>
  <c r="M16" i="1"/>
  <c r="J16" i="1"/>
  <c r="K11" i="1"/>
  <c r="M11" i="1"/>
  <c r="M12" i="1"/>
  <c r="J11" i="1"/>
  <c r="J12" i="1"/>
  <c r="H11" i="1"/>
  <c r="G7" i="1"/>
  <c r="G8" i="1"/>
  <c r="G9" i="1"/>
  <c r="G10" i="1"/>
  <c r="G11" i="1"/>
  <c r="G12" i="1"/>
  <c r="G13" i="1"/>
  <c r="G14" i="1"/>
  <c r="G15" i="1"/>
  <c r="G16" i="1"/>
  <c r="B19" i="1" l="1"/>
  <c r="N16" i="1" l="1"/>
  <c r="N15" i="1"/>
  <c r="N14" i="1"/>
  <c r="N13" i="1"/>
  <c r="N12" i="1"/>
  <c r="N10" i="1"/>
  <c r="N8" i="1"/>
  <c r="N7" i="1"/>
  <c r="N6" i="1"/>
  <c r="M15" i="1"/>
  <c r="M14" i="1"/>
  <c r="M13" i="1"/>
  <c r="M10" i="1"/>
  <c r="M9" i="1"/>
  <c r="M8" i="1"/>
  <c r="M7" i="1"/>
  <c r="M6" i="1"/>
  <c r="L19" i="1"/>
  <c r="K15" i="1"/>
  <c r="K14" i="1"/>
  <c r="K13" i="1"/>
  <c r="K12" i="1"/>
  <c r="K10" i="1"/>
  <c r="K8" i="1"/>
  <c r="K7" i="1"/>
  <c r="K6" i="1"/>
  <c r="J15" i="1"/>
  <c r="J14" i="1"/>
  <c r="J13" i="1"/>
  <c r="J10" i="1"/>
  <c r="J9" i="1"/>
  <c r="J8" i="1"/>
  <c r="J7" i="1"/>
  <c r="J6" i="1"/>
  <c r="I19" i="1"/>
  <c r="H16" i="1"/>
  <c r="H15" i="1"/>
  <c r="H14" i="1"/>
  <c r="H13" i="1"/>
  <c r="H12" i="1"/>
  <c r="H10" i="1"/>
  <c r="H8" i="1"/>
  <c r="H7" i="1"/>
  <c r="H6" i="1"/>
  <c r="G6" i="1"/>
  <c r="F19" i="1"/>
  <c r="G19" i="1" s="1"/>
  <c r="N19" i="1" l="1"/>
  <c r="K19" i="1"/>
  <c r="J19" i="1"/>
  <c r="M19" i="1"/>
  <c r="H19" i="1"/>
</calcChain>
</file>

<file path=xl/sharedStrings.xml><?xml version="1.0" encoding="utf-8"?>
<sst xmlns="http://schemas.openxmlformats.org/spreadsheetml/2006/main" count="35" uniqueCount="35">
  <si>
    <t>Наименование</t>
  </si>
  <si>
    <t>5=4/2</t>
  </si>
  <si>
    <t>6=4/3</t>
  </si>
  <si>
    <t>8=7/2</t>
  </si>
  <si>
    <t>9=7/3</t>
  </si>
  <si>
    <t>11=10/2</t>
  </si>
  <si>
    <t>11=10/3</t>
  </si>
  <si>
    <t>Проект на 2022 год</t>
  </si>
  <si>
    <t>Не исполнение за 2019 год</t>
  </si>
  <si>
    <t>утверждено за 2019 год 100%</t>
  </si>
  <si>
    <t>(руб.)</t>
  </si>
  <si>
    <t xml:space="preserve">Муниципальная программа «Развитие культуры Палехского городского поселения» </t>
  </si>
  <si>
    <t xml:space="preserve">Муниципальная программа «Развитие физической культуры и спорта, повышение эффективности реализации молодежной политики в Палехском городском поселении» </t>
  </si>
  <si>
    <t>Муниципальная программа «Обеспечение доступным и комфортным жильем, объектами инженерной инфраструктуры и услугами жилищно- коммунального хозяйства Палехского городского поселения»</t>
  </si>
  <si>
    <t>Муниципальная программа «Социальная поддержка граждан Палехского городского поселения»</t>
  </si>
  <si>
    <t xml:space="preserve">Муниципальная программа «Повышение безопасности дорожного движения в Палехском городском поселении» </t>
  </si>
  <si>
    <t>Муниципальная программа  «Профилактика правонарушений в Палехском городском поселении»</t>
  </si>
  <si>
    <t>Муниципальная программа «Энергосбережение и повышение энергетической эффективности в Палехском городском поселении»</t>
  </si>
  <si>
    <t>Муниципальная программа  «Гражданская оборона, защита населения от чрезвычайных ситуаций природного и техногенного характера, противодействие терроризму и экстремизму в Палехском городском поселении»</t>
  </si>
  <si>
    <t>Муниципальная программа  «Развитие транспортной системы Палехского городского поселения»</t>
  </si>
  <si>
    <t xml:space="preserve">Муниципальная программа  «Благоустройство территории Палехского городского поселения» </t>
  </si>
  <si>
    <t>Муниципальная программа «Формирование современной городской среды на территории Палехского городского поселения»</t>
  </si>
  <si>
    <t>Муниципальная программа «Территориальное планирование Палехского городского поселения»</t>
  </si>
  <si>
    <t>Проект на 2023 год</t>
  </si>
  <si>
    <t>Расходы  бюджета Палехского городского поселения на реализацию муниципальных  программ Палехского городского поселения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</si>
  <si>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</si>
  <si>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</si>
  <si>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 xml:space="preserve">Муниципальная программа «Развитие туризма в Палехском городском поселении» </t>
  </si>
  <si>
    <t>2022 год к исполнению за 2020 год</t>
  </si>
  <si>
    <t>2022 год к ожидаемому исполнению за 2021 год</t>
  </si>
  <si>
    <t>2023 год к исполнению за 2020 год</t>
  </si>
  <si>
    <t>2023 год к ожидаемому исполнению за 2021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</si>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</sst>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Arial Cyr"/>
    </font>
    <font>
      <i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" fontId="5" fillId="2" borderId="1">
      <alignment horizontal="right" vertical="top" shrinkToFit="1"/>
    </xf>
  </cellStyleXfs>
  <cellXfs count="5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3" fillId="3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vertical="center"/>
    </xf>
    <xf numFmtId="10" fontId="0" fillId="0" borderId="0" xfId="0" applyNumberFormat="1"/>
    <xf numFmtId="10" fontId="2" fillId="0" borderId="2" xfId="0" applyNumberFormat="1" applyFont="1" applyBorder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3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2" xfId="0" applyBorder="1"/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10" fillId="0" borderId="3" xfId="0" applyNumberFormat="1" applyFont="1" applyBorder="1" applyAlignment="1">
      <alignment vertical="top" wrapText="1"/>
    </xf>
    <xf numFmtId="0" fontId="10" fillId="0" borderId="3" xfId="0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0" xfId="0" applyFill="1"/>
    <xf numFmtId="2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2" xfId="2" applyNumberFormat="1" applyFont="1" applyFill="1" applyBorder="1" applyAlignment="1" applyProtection="1">
      <alignment horizontal="center" vertical="center" shrinkToFit="1"/>
    </xf>
    <xf numFmtId="2" fontId="3" fillId="0" borderId="5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/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0" fontId="2" fillId="3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66" fontId="2" fillId="3" borderId="2" xfId="0" applyNumberFormat="1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</cellXfs>
  <cellStyles count="3">
    <cellStyle name="xl35" xfId="2"/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B8" sqref="B8"/>
    </sheetView>
  </sheetViews>
  <sheetFormatPr defaultRowHeight="14.4" x14ac:dyDescent="0.3"/>
  <cols>
    <col min="1" max="1" width="54.33203125" style="1" customWidth="1"/>
    <col min="2" max="2" width="14.33203125" style="14" customWidth="1"/>
    <col min="3" max="3" width="16" hidden="1" customWidth="1"/>
    <col min="4" max="4" width="23" hidden="1" customWidth="1"/>
    <col min="5" max="5" width="13.6640625" style="43" customWidth="1"/>
    <col min="6" max="6" width="14.21875" style="12" customWidth="1"/>
    <col min="7" max="7" width="13.109375" style="15" customWidth="1"/>
    <col min="8" max="8" width="13.33203125" style="15" customWidth="1"/>
    <col min="9" max="9" width="13.88671875" style="37" customWidth="1"/>
    <col min="10" max="10" width="11.5546875" customWidth="1"/>
    <col min="11" max="11" width="13.109375" customWidth="1"/>
    <col min="12" max="12" width="11.77734375" style="43" customWidth="1"/>
    <col min="13" max="13" width="12.33203125" customWidth="1"/>
    <col min="14" max="14" width="13.109375" customWidth="1"/>
  </cols>
  <sheetData>
    <row r="1" spans="1:14" ht="62.25" customHeight="1" x14ac:dyDescent="0.3">
      <c r="A1" s="49" t="s">
        <v>24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3">
      <c r="N2" s="2" t="s">
        <v>10</v>
      </c>
    </row>
    <row r="3" spans="1:14" ht="15.75" customHeight="1" x14ac:dyDescent="0.3">
      <c r="A3" s="53" t="s">
        <v>0</v>
      </c>
      <c r="B3" s="54" t="s">
        <v>25</v>
      </c>
      <c r="C3" s="55" t="s">
        <v>9</v>
      </c>
      <c r="D3" s="55" t="s">
        <v>8</v>
      </c>
      <c r="E3" s="57" t="s">
        <v>26</v>
      </c>
      <c r="F3" s="56" t="s">
        <v>7</v>
      </c>
      <c r="G3" s="51" t="s">
        <v>28</v>
      </c>
      <c r="H3" s="51" t="s">
        <v>29</v>
      </c>
      <c r="I3" s="52" t="s">
        <v>23</v>
      </c>
      <c r="J3" s="48" t="s">
        <v>30</v>
      </c>
      <c r="K3" s="48" t="s">
        <v>31</v>
      </c>
      <c r="L3" s="52" t="s">
        <v>32</v>
      </c>
      <c r="M3" s="48" t="s">
        <v>33</v>
      </c>
      <c r="N3" s="48" t="s">
        <v>34</v>
      </c>
    </row>
    <row r="4" spans="1:14" ht="47.25" customHeight="1" x14ac:dyDescent="0.3">
      <c r="A4" s="53"/>
      <c r="B4" s="54"/>
      <c r="C4" s="55"/>
      <c r="D4" s="55"/>
      <c r="E4" s="57"/>
      <c r="F4" s="56"/>
      <c r="G4" s="51"/>
      <c r="H4" s="51"/>
      <c r="I4" s="52"/>
      <c r="J4" s="48"/>
      <c r="K4" s="48"/>
      <c r="L4" s="52"/>
      <c r="M4" s="48"/>
      <c r="N4" s="48"/>
    </row>
    <row r="5" spans="1:14" ht="15.75" customHeight="1" x14ac:dyDescent="0.3">
      <c r="A5" s="23">
        <v>1</v>
      </c>
      <c r="B5" s="24">
        <v>2</v>
      </c>
      <c r="C5" s="18">
        <v>3</v>
      </c>
      <c r="D5" s="18"/>
      <c r="E5" s="46">
        <v>3</v>
      </c>
      <c r="F5" s="19">
        <v>4</v>
      </c>
      <c r="G5" s="16" t="s">
        <v>1</v>
      </c>
      <c r="H5" s="16" t="s">
        <v>2</v>
      </c>
      <c r="I5" s="38">
        <v>7</v>
      </c>
      <c r="J5" s="5" t="s">
        <v>3</v>
      </c>
      <c r="K5" s="5" t="s">
        <v>4</v>
      </c>
      <c r="L5" s="38">
        <v>10</v>
      </c>
      <c r="M5" s="4" t="s">
        <v>5</v>
      </c>
      <c r="N5" s="4" t="s">
        <v>6</v>
      </c>
    </row>
    <row r="6" spans="1:14" ht="34.200000000000003" customHeight="1" x14ac:dyDescent="0.3">
      <c r="A6" s="29" t="s">
        <v>11</v>
      </c>
      <c r="B6" s="20">
        <v>28778323.050000001</v>
      </c>
      <c r="C6" s="22">
        <v>6666629.7000000002</v>
      </c>
      <c r="D6" s="7"/>
      <c r="E6" s="38">
        <v>16740335.57</v>
      </c>
      <c r="F6" s="13">
        <v>15783283.08</v>
      </c>
      <c r="G6" s="17">
        <f>F6/B6</f>
        <v>0.54844346046772174</v>
      </c>
      <c r="H6" s="17">
        <f t="shared" ref="H6:H11" si="0">F6/E6</f>
        <v>0.94282955165396365</v>
      </c>
      <c r="I6" s="39">
        <v>13850978</v>
      </c>
      <c r="J6" s="9">
        <f>I6/B6</f>
        <v>0.48129899632911377</v>
      </c>
      <c r="K6" s="9">
        <f t="shared" ref="K6:K19" si="1">I6/E6</f>
        <v>0.82740145453368585</v>
      </c>
      <c r="L6" s="38">
        <v>13756838</v>
      </c>
      <c r="M6" s="8">
        <f>L6/B6</f>
        <v>0.47802778417973174</v>
      </c>
      <c r="N6" s="8">
        <f t="shared" ref="N6:N11" si="2">L6/E6</f>
        <v>0.82177791134924061</v>
      </c>
    </row>
    <row r="7" spans="1:14" ht="63" customHeight="1" x14ac:dyDescent="0.3">
      <c r="A7" s="29" t="s">
        <v>12</v>
      </c>
      <c r="B7" s="20">
        <v>67638.539999999994</v>
      </c>
      <c r="C7" s="22">
        <v>8481294.3000000007</v>
      </c>
      <c r="D7" s="10">
        <v>103197.4</v>
      </c>
      <c r="E7" s="38">
        <v>436302.14</v>
      </c>
      <c r="F7" s="13">
        <v>539100</v>
      </c>
      <c r="G7" s="17">
        <f t="shared" ref="G7:G16" si="3">F7/B7</f>
        <v>7.9703080521844507</v>
      </c>
      <c r="H7" s="17">
        <f t="shared" si="0"/>
        <v>1.2356116337178635</v>
      </c>
      <c r="I7" s="39">
        <v>539100</v>
      </c>
      <c r="J7" s="9">
        <f>I7/B7</f>
        <v>7.9703080521844507</v>
      </c>
      <c r="K7" s="9">
        <f t="shared" si="1"/>
        <v>1.2356116337178635</v>
      </c>
      <c r="L7" s="38">
        <v>539100</v>
      </c>
      <c r="M7" s="8">
        <f>L7/B7</f>
        <v>7.9703080521844507</v>
      </c>
      <c r="N7" s="8">
        <f t="shared" si="2"/>
        <v>1.2356116337178635</v>
      </c>
    </row>
    <row r="8" spans="1:14" ht="65.400000000000006" customHeight="1" x14ac:dyDescent="0.3">
      <c r="A8" s="30" t="s">
        <v>13</v>
      </c>
      <c r="B8" s="20">
        <v>3206099.17</v>
      </c>
      <c r="C8" s="22">
        <v>8338007</v>
      </c>
      <c r="D8" s="10">
        <v>102933.1</v>
      </c>
      <c r="E8" s="38">
        <v>4359497.83</v>
      </c>
      <c r="F8" s="13">
        <v>300000</v>
      </c>
      <c r="G8" s="17">
        <f t="shared" si="3"/>
        <v>9.3571653306032954E-2</v>
      </c>
      <c r="H8" s="17">
        <f t="shared" si="0"/>
        <v>6.8815265358212141E-2</v>
      </c>
      <c r="I8" s="39">
        <v>400000</v>
      </c>
      <c r="J8" s="9">
        <f>I8/B8</f>
        <v>0.12476220440804393</v>
      </c>
      <c r="K8" s="9">
        <f t="shared" si="1"/>
        <v>9.175368714428285E-2</v>
      </c>
      <c r="L8" s="38">
        <v>400000</v>
      </c>
      <c r="M8" s="8">
        <f>L8/B8</f>
        <v>0.12476220440804393</v>
      </c>
      <c r="N8" s="8">
        <f t="shared" si="2"/>
        <v>9.175368714428285E-2</v>
      </c>
    </row>
    <row r="9" spans="1:14" ht="37.200000000000003" customHeight="1" x14ac:dyDescent="0.3">
      <c r="A9" s="30" t="s">
        <v>14</v>
      </c>
      <c r="B9" s="20">
        <v>35210</v>
      </c>
      <c r="C9" s="22">
        <v>547831</v>
      </c>
      <c r="D9" s="10">
        <v>3827.9</v>
      </c>
      <c r="E9" s="38">
        <v>0</v>
      </c>
      <c r="F9" s="13">
        <v>0</v>
      </c>
      <c r="G9" s="17">
        <f t="shared" si="3"/>
        <v>0</v>
      </c>
      <c r="H9" s="17">
        <v>0</v>
      </c>
      <c r="I9" s="40">
        <v>0</v>
      </c>
      <c r="J9" s="9">
        <f>I9/B9</f>
        <v>0</v>
      </c>
      <c r="K9" s="9">
        <v>0</v>
      </c>
      <c r="L9" s="38">
        <v>0</v>
      </c>
      <c r="M9" s="8">
        <f>L9/B9</f>
        <v>0</v>
      </c>
      <c r="N9" s="8">
        <v>0</v>
      </c>
    </row>
    <row r="10" spans="1:14" s="3" customFormat="1" ht="46.8" customHeight="1" x14ac:dyDescent="0.3">
      <c r="A10" s="30" t="s">
        <v>15</v>
      </c>
      <c r="B10" s="20">
        <v>147030</v>
      </c>
      <c r="C10" s="22">
        <v>1146631.6000000001</v>
      </c>
      <c r="D10" s="10"/>
      <c r="E10" s="38">
        <v>783052.2</v>
      </c>
      <c r="F10" s="13">
        <v>700000</v>
      </c>
      <c r="G10" s="17">
        <f t="shared" si="3"/>
        <v>4.7609331428960076</v>
      </c>
      <c r="H10" s="17">
        <f t="shared" si="0"/>
        <v>0.89393784986492608</v>
      </c>
      <c r="I10" s="39">
        <v>700000</v>
      </c>
      <c r="J10" s="9">
        <f>I10/B10</f>
        <v>4.7609331428960076</v>
      </c>
      <c r="K10" s="9">
        <f t="shared" si="1"/>
        <v>0.89393784986492608</v>
      </c>
      <c r="L10" s="38">
        <v>700000</v>
      </c>
      <c r="M10" s="8">
        <f>L10/B10</f>
        <v>4.7609331428960076</v>
      </c>
      <c r="N10" s="8">
        <f t="shared" si="2"/>
        <v>0.89393784986492608</v>
      </c>
    </row>
    <row r="11" spans="1:14" ht="36" customHeight="1" x14ac:dyDescent="0.3">
      <c r="A11" s="31" t="s">
        <v>16</v>
      </c>
      <c r="B11" s="20">
        <v>64188.89</v>
      </c>
      <c r="C11" s="22">
        <v>461419.4</v>
      </c>
      <c r="D11" s="10">
        <v>9917.2999999999993</v>
      </c>
      <c r="E11" s="38">
        <v>183570</v>
      </c>
      <c r="F11" s="13">
        <v>204570</v>
      </c>
      <c r="G11" s="17">
        <f t="shared" si="3"/>
        <v>3.1870001179331813</v>
      </c>
      <c r="H11" s="17">
        <f t="shared" si="0"/>
        <v>1.1143977774146103</v>
      </c>
      <c r="I11" s="39">
        <v>205570</v>
      </c>
      <c r="J11" s="9">
        <f t="shared" ref="J11:J12" si="4">I11/B11</f>
        <v>3.2025791379162345</v>
      </c>
      <c r="K11" s="9">
        <f t="shared" si="1"/>
        <v>1.1198452906248297</v>
      </c>
      <c r="L11" s="38">
        <v>205570</v>
      </c>
      <c r="M11" s="8">
        <f t="shared" ref="M11:M12" si="5">L11/B11</f>
        <v>3.2025791379162345</v>
      </c>
      <c r="N11" s="8">
        <f t="shared" si="2"/>
        <v>1.1198452906248297</v>
      </c>
    </row>
    <row r="12" spans="1:14" ht="48.6" customHeight="1" x14ac:dyDescent="0.3">
      <c r="A12" s="32" t="s">
        <v>17</v>
      </c>
      <c r="B12" s="20">
        <v>1895394.72</v>
      </c>
      <c r="C12" s="22"/>
      <c r="D12" s="10"/>
      <c r="E12" s="38">
        <v>3378934.84</v>
      </c>
      <c r="F12" s="13">
        <v>3228000</v>
      </c>
      <c r="G12" s="17">
        <f t="shared" si="3"/>
        <v>1.7030753362022661</v>
      </c>
      <c r="H12" s="17">
        <f t="shared" ref="H12:H19" si="6">F12/E12</f>
        <v>0.9553306449673945</v>
      </c>
      <c r="I12" s="39">
        <v>3174000</v>
      </c>
      <c r="J12" s="9">
        <f t="shared" si="4"/>
        <v>1.6745852283475813</v>
      </c>
      <c r="K12" s="9">
        <f t="shared" si="1"/>
        <v>0.93934927730065376</v>
      </c>
      <c r="L12" s="38">
        <v>3194000</v>
      </c>
      <c r="M12" s="8">
        <f t="shared" si="5"/>
        <v>1.6851371201456127</v>
      </c>
      <c r="N12" s="8">
        <f t="shared" ref="N12:N19" si="7">L12/E12</f>
        <v>0.94526830236240966</v>
      </c>
    </row>
    <row r="13" spans="1:14" ht="78.599999999999994" customHeight="1" x14ac:dyDescent="0.3">
      <c r="A13" s="29" t="s">
        <v>18</v>
      </c>
      <c r="B13" s="20">
        <v>244349.5</v>
      </c>
      <c r="C13" s="22">
        <v>921534</v>
      </c>
      <c r="D13" s="10"/>
      <c r="E13" s="38">
        <v>349695.1</v>
      </c>
      <c r="F13" s="13">
        <v>610000</v>
      </c>
      <c r="G13" s="17">
        <f t="shared" si="3"/>
        <v>2.496424179300551</v>
      </c>
      <c r="H13" s="17">
        <f t="shared" si="6"/>
        <v>1.7443767441980171</v>
      </c>
      <c r="I13" s="39">
        <v>190000</v>
      </c>
      <c r="J13" s="9">
        <f>I13/B13</f>
        <v>0.77757474437230278</v>
      </c>
      <c r="K13" s="9">
        <f t="shared" si="1"/>
        <v>0.54333046130757912</v>
      </c>
      <c r="L13" s="38">
        <v>190000</v>
      </c>
      <c r="M13" s="8">
        <f>L13/B13</f>
        <v>0.77757474437230278</v>
      </c>
      <c r="N13" s="8">
        <f t="shared" si="7"/>
        <v>0.54333046130757912</v>
      </c>
    </row>
    <row r="14" spans="1:14" ht="33.6" customHeight="1" x14ac:dyDescent="0.3">
      <c r="A14" s="33" t="s">
        <v>19</v>
      </c>
      <c r="B14" s="20">
        <v>6408081.3600000003</v>
      </c>
      <c r="C14" s="22">
        <v>88955.4</v>
      </c>
      <c r="D14" s="10">
        <v>551</v>
      </c>
      <c r="E14" s="38">
        <v>27714816.460000001</v>
      </c>
      <c r="F14" s="13">
        <v>7245147.2599999998</v>
      </c>
      <c r="G14" s="17">
        <f t="shared" si="3"/>
        <v>1.1306266030305208</v>
      </c>
      <c r="H14" s="17">
        <f t="shared" si="6"/>
        <v>0.26141783296514748</v>
      </c>
      <c r="I14" s="39">
        <v>4344000</v>
      </c>
      <c r="J14" s="9">
        <f>I14/B14</f>
        <v>0.67789401475389499</v>
      </c>
      <c r="K14" s="9">
        <f t="shared" si="1"/>
        <v>0.15673926638733368</v>
      </c>
      <c r="L14" s="38">
        <v>4944000</v>
      </c>
      <c r="M14" s="8">
        <f>L14/B14</f>
        <v>0.77152578474752698</v>
      </c>
      <c r="N14" s="8">
        <f t="shared" si="7"/>
        <v>0.17838833633033555</v>
      </c>
    </row>
    <row r="15" spans="1:14" ht="33" customHeight="1" x14ac:dyDescent="0.3">
      <c r="A15" s="29" t="s">
        <v>20</v>
      </c>
      <c r="B15" s="20">
        <v>2987803.26</v>
      </c>
      <c r="C15" s="22">
        <v>276433.90000000002</v>
      </c>
      <c r="D15" s="10">
        <v>9.8000000000000007</v>
      </c>
      <c r="E15" s="38">
        <v>3327626.96</v>
      </c>
      <c r="F15" s="13">
        <v>4104000</v>
      </c>
      <c r="G15" s="17">
        <f t="shared" si="3"/>
        <v>1.3735844173354306</v>
      </c>
      <c r="H15" s="17">
        <f t="shared" si="6"/>
        <v>1.2333113204492128</v>
      </c>
      <c r="I15" s="39">
        <v>4074000</v>
      </c>
      <c r="J15" s="9">
        <f>I15/B15</f>
        <v>1.3635435955712829</v>
      </c>
      <c r="K15" s="9">
        <f t="shared" si="1"/>
        <v>1.2242958868201981</v>
      </c>
      <c r="L15" s="38">
        <v>4074000</v>
      </c>
      <c r="M15" s="8">
        <f>L15/B15</f>
        <v>1.3635435955712829</v>
      </c>
      <c r="N15" s="8">
        <f t="shared" si="7"/>
        <v>1.2242958868201981</v>
      </c>
    </row>
    <row r="16" spans="1:14" ht="48.6" customHeight="1" x14ac:dyDescent="0.3">
      <c r="A16" s="34" t="s">
        <v>21</v>
      </c>
      <c r="B16" s="20">
        <v>1452763.6</v>
      </c>
      <c r="C16" s="35">
        <v>576596.69999999995</v>
      </c>
      <c r="D16" s="11">
        <v>14732.8</v>
      </c>
      <c r="E16" s="39">
        <v>1616902.87</v>
      </c>
      <c r="F16" s="13">
        <v>690000</v>
      </c>
      <c r="G16" s="17">
        <f t="shared" si="3"/>
        <v>0.47495683399556538</v>
      </c>
      <c r="H16" s="17">
        <f t="shared" si="6"/>
        <v>0.42674177453838025</v>
      </c>
      <c r="I16" s="39">
        <v>90000</v>
      </c>
      <c r="J16" s="9">
        <f t="shared" ref="J16" si="8">I16/B16</f>
        <v>6.1950891390725918E-2</v>
      </c>
      <c r="K16" s="9">
        <f t="shared" si="1"/>
        <v>5.5661970591962644E-2</v>
      </c>
      <c r="L16" s="38">
        <v>90000</v>
      </c>
      <c r="M16" s="8">
        <f>L16/B16</f>
        <v>6.1950891390725918E-2</v>
      </c>
      <c r="N16" s="8">
        <f t="shared" si="7"/>
        <v>5.5661970591962644E-2</v>
      </c>
    </row>
    <row r="17" spans="1:14" ht="32.4" customHeight="1" x14ac:dyDescent="0.3">
      <c r="A17" s="47" t="s">
        <v>22</v>
      </c>
      <c r="B17" s="20">
        <v>0</v>
      </c>
      <c r="C17" s="36">
        <v>197461.1</v>
      </c>
      <c r="D17" s="25">
        <v>10.6</v>
      </c>
      <c r="E17" s="44">
        <v>34909.06</v>
      </c>
      <c r="F17" s="26">
        <v>400000</v>
      </c>
      <c r="G17" s="17">
        <v>0</v>
      </c>
      <c r="H17" s="17">
        <f t="shared" si="6"/>
        <v>11.458343478741623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</row>
    <row r="18" spans="1:14" ht="32.4" customHeight="1" x14ac:dyDescent="0.3">
      <c r="A18" s="47" t="s">
        <v>27</v>
      </c>
      <c r="B18" s="45">
        <v>0</v>
      </c>
      <c r="C18" s="36"/>
      <c r="D18" s="25"/>
      <c r="E18" s="44">
        <v>292347.8</v>
      </c>
      <c r="F18" s="26">
        <v>0</v>
      </c>
      <c r="G18" s="17">
        <v>0</v>
      </c>
      <c r="H18" s="17">
        <f t="shared" si="6"/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1:14" s="28" customFormat="1" x14ac:dyDescent="0.3">
      <c r="A19" s="27"/>
      <c r="B19" s="21">
        <f>SUM(B6:B17)</f>
        <v>45286882.089999996</v>
      </c>
      <c r="C19" s="6">
        <v>649969.69999999995</v>
      </c>
      <c r="D19" s="10">
        <v>0.1</v>
      </c>
      <c r="E19" s="38">
        <f>SUM(E6:E18)</f>
        <v>59217990.829999998</v>
      </c>
      <c r="F19" s="13">
        <f>SUM(F6:F17)</f>
        <v>33804100.339999996</v>
      </c>
      <c r="G19" s="17">
        <f>F19/B19</f>
        <v>0.74644353463813384</v>
      </c>
      <c r="H19" s="17">
        <f t="shared" si="6"/>
        <v>0.57084173012629036</v>
      </c>
      <c r="I19" s="42">
        <f>SUM(I6:I17)</f>
        <v>27567648</v>
      </c>
      <c r="J19" s="9">
        <f>I19/B19</f>
        <v>0.60873362721712609</v>
      </c>
      <c r="K19" s="9">
        <f t="shared" si="1"/>
        <v>0.46552825608588788</v>
      </c>
      <c r="L19" s="38">
        <f>SUM(L6:L17)</f>
        <v>28093508</v>
      </c>
      <c r="M19" s="8">
        <f>L19/B19</f>
        <v>0.62034537825255709</v>
      </c>
      <c r="N19" s="8">
        <f t="shared" si="7"/>
        <v>0.47440832770989166</v>
      </c>
    </row>
  </sheetData>
  <mergeCells count="15">
    <mergeCell ref="M3:M4"/>
    <mergeCell ref="N3:N4"/>
    <mergeCell ref="A1:N1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F3:F4"/>
    <mergeCell ref="E3:E4"/>
    <mergeCell ref="D3:D4"/>
  </mergeCells>
  <pageMargins left="0.70866141732283472" right="0.70866141732283472" top="0.55118110236220474" bottom="0.55118110236220474" header="0" footer="0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2021-11-23T09:38:40Z</dcterms:modified>
</cp:coreProperties>
</file>