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/>
  </bookViews>
  <sheets>
    <sheet name="Лист1" sheetId="1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N11" i="1" l="1"/>
  <c r="K16" i="1"/>
  <c r="M16" i="1"/>
  <c r="J16" i="1"/>
  <c r="K11" i="1"/>
  <c r="M11" i="1"/>
  <c r="M12" i="1"/>
  <c r="J11" i="1"/>
  <c r="J12" i="1"/>
  <c r="H11" i="1"/>
  <c r="G7" i="1"/>
  <c r="G8" i="1"/>
  <c r="G9" i="1"/>
  <c r="G10" i="1"/>
  <c r="G11" i="1"/>
  <c r="G12" i="1"/>
  <c r="G13" i="1"/>
  <c r="G14" i="1"/>
  <c r="G15" i="1"/>
  <c r="G16" i="1"/>
  <c r="B18" i="1" l="1"/>
  <c r="N17" i="1" l="1"/>
  <c r="N16" i="1"/>
  <c r="N15" i="1"/>
  <c r="N14" i="1"/>
  <c r="N13" i="1"/>
  <c r="N12" i="1"/>
  <c r="N10" i="1"/>
  <c r="N9" i="1"/>
  <c r="N8" i="1"/>
  <c r="N7" i="1"/>
  <c r="N6" i="1"/>
  <c r="M15" i="1"/>
  <c r="M14" i="1"/>
  <c r="M13" i="1"/>
  <c r="M10" i="1"/>
  <c r="M9" i="1"/>
  <c r="M8" i="1"/>
  <c r="M7" i="1"/>
  <c r="M6" i="1"/>
  <c r="L18" i="1"/>
  <c r="K15" i="1"/>
  <c r="K14" i="1"/>
  <c r="K13" i="1"/>
  <c r="K12" i="1"/>
  <c r="K10" i="1"/>
  <c r="K9" i="1"/>
  <c r="K8" i="1"/>
  <c r="K7" i="1"/>
  <c r="K6" i="1"/>
  <c r="J15" i="1"/>
  <c r="J14" i="1"/>
  <c r="J13" i="1"/>
  <c r="J10" i="1"/>
  <c r="J9" i="1"/>
  <c r="J8" i="1"/>
  <c r="J7" i="1"/>
  <c r="J6" i="1"/>
  <c r="I18" i="1"/>
  <c r="H16" i="1"/>
  <c r="H15" i="1"/>
  <c r="H14" i="1"/>
  <c r="H13" i="1"/>
  <c r="H12" i="1"/>
  <c r="H10" i="1"/>
  <c r="H9" i="1"/>
  <c r="H8" i="1"/>
  <c r="H7" i="1"/>
  <c r="H6" i="1"/>
  <c r="G6" i="1"/>
  <c r="F18" i="1"/>
  <c r="G18" i="1" s="1"/>
  <c r="E18" i="1"/>
  <c r="N18" i="1" l="1"/>
  <c r="K18" i="1"/>
  <c r="J18" i="1"/>
  <c r="M18" i="1"/>
  <c r="H18" i="1"/>
</calcChain>
</file>

<file path=xl/sharedStrings.xml><?xml version="1.0" encoding="utf-8"?>
<sst xmlns="http://schemas.openxmlformats.org/spreadsheetml/2006/main" count="34" uniqueCount="34">
  <si>
    <t>Наименование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</si>
  <si>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</si>
  <si>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</si>
  <si>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</si>
  <si>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</si>
  <si>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</si>
  <si>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</si>
  <si>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</si>
  <si>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</si>
  <si>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Не исполнение за 2019 год</t>
  </si>
  <si>
    <t>утверждено за 2019 год 100%</t>
  </si>
  <si>
    <t>(руб.)</t>
  </si>
  <si>
    <t xml:space="preserve">Муниципальная программа «Развитие культуры Палехского городского поселения» 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</si>
  <si>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</si>
  <si>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</si>
  <si>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Муниципальная программа «Социальная поддержка граждан Палехского городского поселения»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</si>
  <si>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</si>
  <si>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 «Профилактика правонарушений в Палехском городском поселении»</t>
  </si>
  <si>
    <t>Муниципальная программа «Энергосбережение и повышение энергетической эффективности в Палехском городском поселении»</t>
  </si>
  <si>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</si>
  <si>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</si>
  <si>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Муниципальная программа  «Благоустройство территории Палехского городского поселения» </t>
  </si>
  <si>
    <t>Муниципальная программа «Формирование современной городской среды на территории Палехского городского поселения»</t>
  </si>
  <si>
    <t>Муниципальная программа «Территориальное планирование Палехского городского поселения»</t>
  </si>
  <si>
    <t>Расходы  бюджета Палехского городского поселения на реализацию муниципальных  программ Палехского городского поселения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</si>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</sst>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6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5" xfId="0" applyNumberFormat="1" applyFont="1" applyFill="1" applyBorder="1" applyAlignment="1">
      <alignment horizontal="center" vertical="center" wrapText="1"/>
    </xf>
    <xf numFmtId="10" fontId="3" fillId="0" borderId="5" xfId="1" applyNumberFormat="1" applyFont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0" xfId="0" applyFill="1"/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 applyProtection="1">
      <alignment horizontal="center" vertical="center" shrinkToFit="1"/>
    </xf>
    <xf numFmtId="2" fontId="3" fillId="0" borderId="5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2" fillId="0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A9" workbookViewId="0">
      <selection activeCell="G15" sqref="G15"/>
    </sheetView>
  </sheetViews>
  <sheetFormatPr defaultRowHeight="14.4" x14ac:dyDescent="0.3"/>
  <cols>
    <col min="1" max="1" width="54.33203125" style="1" customWidth="1"/>
    <col min="2" max="2" width="17.88671875" style="14" customWidth="1"/>
    <col min="3" max="3" width="16" hidden="1" customWidth="1"/>
    <col min="4" max="4" width="23" hidden="1" customWidth="1"/>
    <col min="5" max="5" width="19.109375" style="47" customWidth="1"/>
    <col min="6" max="6" width="15.6640625" style="12" customWidth="1"/>
    <col min="7" max="7" width="14.33203125" style="15" customWidth="1"/>
    <col min="8" max="8" width="15.44140625" style="15" customWidth="1"/>
    <col min="9" max="9" width="14.88671875" style="41" bestFit="1" customWidth="1"/>
    <col min="10" max="11" width="13.109375" customWidth="1"/>
    <col min="12" max="12" width="13.6640625" style="47" customWidth="1"/>
    <col min="13" max="13" width="12.33203125" customWidth="1"/>
    <col min="14" max="14" width="13.109375" customWidth="1"/>
  </cols>
  <sheetData>
    <row r="1" spans="1:14" ht="62.25" customHeight="1" x14ac:dyDescent="0.3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x14ac:dyDescent="0.3">
      <c r="N2" s="2" t="s">
        <v>11</v>
      </c>
    </row>
    <row r="3" spans="1:14" ht="15.75" customHeight="1" x14ac:dyDescent="0.3">
      <c r="A3" s="54" t="s">
        <v>0</v>
      </c>
      <c r="B3" s="55" t="s">
        <v>25</v>
      </c>
      <c r="C3" s="56" t="s">
        <v>10</v>
      </c>
      <c r="D3" s="56" t="s">
        <v>9</v>
      </c>
      <c r="E3" s="58" t="s">
        <v>26</v>
      </c>
      <c r="F3" s="57" t="s">
        <v>1</v>
      </c>
      <c r="G3" s="52" t="s">
        <v>27</v>
      </c>
      <c r="H3" s="52" t="s">
        <v>28</v>
      </c>
      <c r="I3" s="53" t="s">
        <v>8</v>
      </c>
      <c r="J3" s="49" t="s">
        <v>29</v>
      </c>
      <c r="K3" s="49" t="s">
        <v>30</v>
      </c>
      <c r="L3" s="53" t="s">
        <v>31</v>
      </c>
      <c r="M3" s="49" t="s">
        <v>32</v>
      </c>
      <c r="N3" s="49" t="s">
        <v>33</v>
      </c>
    </row>
    <row r="4" spans="1:14" ht="47.25" customHeight="1" x14ac:dyDescent="0.3">
      <c r="A4" s="54"/>
      <c r="B4" s="55"/>
      <c r="C4" s="56"/>
      <c r="D4" s="56"/>
      <c r="E4" s="58"/>
      <c r="F4" s="57"/>
      <c r="G4" s="52"/>
      <c r="H4" s="52"/>
      <c r="I4" s="53"/>
      <c r="J4" s="49"/>
      <c r="K4" s="49"/>
      <c r="L4" s="53"/>
      <c r="M4" s="49"/>
      <c r="N4" s="49"/>
    </row>
    <row r="5" spans="1:14" ht="15.75" customHeight="1" x14ac:dyDescent="0.3">
      <c r="A5" s="23">
        <v>1</v>
      </c>
      <c r="B5" s="24">
        <v>2</v>
      </c>
      <c r="C5" s="18">
        <v>3</v>
      </c>
      <c r="D5" s="18"/>
      <c r="E5" s="59">
        <v>3</v>
      </c>
      <c r="F5" s="19">
        <v>4</v>
      </c>
      <c r="G5" s="16" t="s">
        <v>2</v>
      </c>
      <c r="H5" s="16" t="s">
        <v>3</v>
      </c>
      <c r="I5" s="42">
        <v>7</v>
      </c>
      <c r="J5" s="5" t="s">
        <v>4</v>
      </c>
      <c r="K5" s="5" t="s">
        <v>5</v>
      </c>
      <c r="L5" s="42">
        <v>10</v>
      </c>
      <c r="M5" s="4" t="s">
        <v>6</v>
      </c>
      <c r="N5" s="4" t="s">
        <v>7</v>
      </c>
    </row>
    <row r="6" spans="1:14" ht="34.200000000000003" customHeight="1" x14ac:dyDescent="0.3">
      <c r="A6" s="33" t="s">
        <v>12</v>
      </c>
      <c r="B6" s="20">
        <v>14935992.15</v>
      </c>
      <c r="C6" s="22">
        <v>6666629.7000000002</v>
      </c>
      <c r="D6" s="7"/>
      <c r="E6" s="42">
        <v>28763802.27</v>
      </c>
      <c r="F6" s="13">
        <v>15125252.34</v>
      </c>
      <c r="G6" s="17">
        <f>F6/B6</f>
        <v>1.0126714173453819</v>
      </c>
      <c r="H6" s="17">
        <f t="shared" ref="H6:H11" si="0">F6/E6</f>
        <v>0.52584328726857155</v>
      </c>
      <c r="I6" s="43">
        <v>14436361</v>
      </c>
      <c r="J6" s="9">
        <f>I6/B6</f>
        <v>0.96654851281506593</v>
      </c>
      <c r="K6" s="9">
        <f t="shared" ref="K6:K18" si="1">I6/E6</f>
        <v>0.50189334721775647</v>
      </c>
      <c r="L6" s="42">
        <v>14309821</v>
      </c>
      <c r="M6" s="8">
        <f>L6/B6</f>
        <v>0.95807636053156331</v>
      </c>
      <c r="N6" s="8">
        <f t="shared" ref="N6:N11" si="2">L6/E6</f>
        <v>0.49749406791482581</v>
      </c>
    </row>
    <row r="7" spans="1:14" ht="63" customHeight="1" x14ac:dyDescent="0.3">
      <c r="A7" s="33" t="s">
        <v>13</v>
      </c>
      <c r="B7" s="20">
        <v>123181.75</v>
      </c>
      <c r="C7" s="22">
        <v>8481294.3000000007</v>
      </c>
      <c r="D7" s="10">
        <v>103197.4</v>
      </c>
      <c r="E7" s="42">
        <v>67639.5</v>
      </c>
      <c r="F7" s="13">
        <v>451880</v>
      </c>
      <c r="G7" s="17">
        <f t="shared" ref="G7:G16" si="3">F7/B7</f>
        <v>3.6684005544652516</v>
      </c>
      <c r="H7" s="17">
        <f t="shared" si="0"/>
        <v>6.6807117143089467</v>
      </c>
      <c r="I7" s="43">
        <v>451880</v>
      </c>
      <c r="J7" s="9">
        <f>I7/B7</f>
        <v>3.6684005544652516</v>
      </c>
      <c r="K7" s="9">
        <f t="shared" si="1"/>
        <v>6.6807117143089467</v>
      </c>
      <c r="L7" s="42">
        <v>451880</v>
      </c>
      <c r="M7" s="8">
        <f>L7/B7</f>
        <v>3.6684005544652516</v>
      </c>
      <c r="N7" s="8">
        <f t="shared" si="2"/>
        <v>6.6807117143089467</v>
      </c>
    </row>
    <row r="8" spans="1:14" ht="65.400000000000006" customHeight="1" x14ac:dyDescent="0.3">
      <c r="A8" s="34" t="s">
        <v>14</v>
      </c>
      <c r="B8" s="20">
        <v>6459237.0700000003</v>
      </c>
      <c r="C8" s="22">
        <v>8338007</v>
      </c>
      <c r="D8" s="10">
        <v>102933.1</v>
      </c>
      <c r="E8" s="42">
        <v>3395946.25</v>
      </c>
      <c r="F8" s="13">
        <v>650000</v>
      </c>
      <c r="G8" s="17">
        <f t="shared" si="3"/>
        <v>0.10063107963925529</v>
      </c>
      <c r="H8" s="17">
        <f t="shared" si="0"/>
        <v>0.1914046784456615</v>
      </c>
      <c r="I8" s="43">
        <v>650000</v>
      </c>
      <c r="J8" s="9">
        <f>I8/B8</f>
        <v>0.10063107963925529</v>
      </c>
      <c r="K8" s="9">
        <f t="shared" si="1"/>
        <v>0.1914046784456615</v>
      </c>
      <c r="L8" s="42">
        <v>650000</v>
      </c>
      <c r="M8" s="8">
        <f>L8/B8</f>
        <v>0.10063107963925529</v>
      </c>
      <c r="N8" s="8">
        <f t="shared" si="2"/>
        <v>0.1914046784456615</v>
      </c>
    </row>
    <row r="9" spans="1:14" ht="37.200000000000003" customHeight="1" x14ac:dyDescent="0.3">
      <c r="A9" s="34" t="s">
        <v>15</v>
      </c>
      <c r="B9" s="20">
        <v>139440</v>
      </c>
      <c r="C9" s="22">
        <v>547831</v>
      </c>
      <c r="D9" s="10">
        <v>3827.9</v>
      </c>
      <c r="E9" s="42">
        <v>71210</v>
      </c>
      <c r="F9" s="13">
        <v>160000</v>
      </c>
      <c r="G9" s="17">
        <f t="shared" si="3"/>
        <v>1.1474469305794608</v>
      </c>
      <c r="H9" s="17">
        <f t="shared" si="0"/>
        <v>2.2468754388428591</v>
      </c>
      <c r="I9" s="44">
        <v>160000</v>
      </c>
      <c r="J9" s="9">
        <f>I9/B9</f>
        <v>1.1474469305794608</v>
      </c>
      <c r="K9" s="9">
        <f t="shared" si="1"/>
        <v>2.2468754388428591</v>
      </c>
      <c r="L9" s="42">
        <v>160000</v>
      </c>
      <c r="M9" s="8">
        <f>L9/B9</f>
        <v>1.1474469305794608</v>
      </c>
      <c r="N9" s="8">
        <f t="shared" si="2"/>
        <v>2.2468754388428591</v>
      </c>
    </row>
    <row r="10" spans="1:14" s="3" customFormat="1" ht="46.8" customHeight="1" x14ac:dyDescent="0.3">
      <c r="A10" s="34" t="s">
        <v>16</v>
      </c>
      <c r="B10" s="20">
        <v>619833.19999999995</v>
      </c>
      <c r="C10" s="22">
        <v>1146631.6000000001</v>
      </c>
      <c r="D10" s="10"/>
      <c r="E10" s="42">
        <v>157830</v>
      </c>
      <c r="F10" s="13">
        <v>540000</v>
      </c>
      <c r="G10" s="17">
        <f t="shared" si="3"/>
        <v>0.87120212340997549</v>
      </c>
      <c r="H10" s="17">
        <f t="shared" si="0"/>
        <v>3.4214027751378064</v>
      </c>
      <c r="I10" s="43">
        <v>540000</v>
      </c>
      <c r="J10" s="9">
        <f>I10/B10</f>
        <v>0.87120212340997549</v>
      </c>
      <c r="K10" s="9">
        <f t="shared" si="1"/>
        <v>3.4214027751378064</v>
      </c>
      <c r="L10" s="42">
        <v>540000</v>
      </c>
      <c r="M10" s="8">
        <f>L10/B10</f>
        <v>0.87120212340997549</v>
      </c>
      <c r="N10" s="8">
        <f t="shared" si="2"/>
        <v>3.4214027751378064</v>
      </c>
    </row>
    <row r="11" spans="1:14" ht="36" customHeight="1" x14ac:dyDescent="0.3">
      <c r="A11" s="35" t="s">
        <v>17</v>
      </c>
      <c r="B11" s="20">
        <v>137999.39000000001</v>
      </c>
      <c r="C11" s="22">
        <v>461419.4</v>
      </c>
      <c r="D11" s="10">
        <v>9917.2999999999993</v>
      </c>
      <c r="E11" s="42">
        <v>64188.89</v>
      </c>
      <c r="F11" s="13">
        <v>183570</v>
      </c>
      <c r="G11" s="17">
        <f t="shared" si="3"/>
        <v>1.3302232712767788</v>
      </c>
      <c r="H11" s="17">
        <f t="shared" si="0"/>
        <v>2.8598406982890654</v>
      </c>
      <c r="I11" s="43">
        <v>183570</v>
      </c>
      <c r="J11" s="9">
        <f t="shared" ref="J11:J12" si="4">I11/B11</f>
        <v>1.3302232712767788</v>
      </c>
      <c r="K11" s="9">
        <f t="shared" si="1"/>
        <v>2.8598406982890654</v>
      </c>
      <c r="L11" s="42">
        <v>183570</v>
      </c>
      <c r="M11" s="8">
        <f t="shared" ref="M11:M12" si="5">L11/B11</f>
        <v>1.3302232712767788</v>
      </c>
      <c r="N11" s="8">
        <f t="shared" si="2"/>
        <v>2.8598406982890654</v>
      </c>
    </row>
    <row r="12" spans="1:14" ht="48.6" customHeight="1" x14ac:dyDescent="0.3">
      <c r="A12" s="36" t="s">
        <v>18</v>
      </c>
      <c r="B12" s="20">
        <v>1177560.71</v>
      </c>
      <c r="C12" s="22"/>
      <c r="D12" s="10"/>
      <c r="E12" s="42">
        <v>1933580.49</v>
      </c>
      <c r="F12" s="13">
        <v>2690000</v>
      </c>
      <c r="G12" s="17">
        <f t="shared" si="3"/>
        <v>2.2843832824551358</v>
      </c>
      <c r="H12" s="17">
        <f t="shared" ref="H12:H18" si="6">F12/E12</f>
        <v>1.3912014596299531</v>
      </c>
      <c r="I12" s="43">
        <v>2318000</v>
      </c>
      <c r="J12" s="9">
        <f t="shared" si="4"/>
        <v>1.9684760032457265</v>
      </c>
      <c r="K12" s="9">
        <f t="shared" si="1"/>
        <v>1.1988122614952532</v>
      </c>
      <c r="L12" s="42">
        <v>1698000</v>
      </c>
      <c r="M12" s="8">
        <f t="shared" si="5"/>
        <v>1.4419638712300447</v>
      </c>
      <c r="N12" s="8">
        <f t="shared" ref="N12:N18" si="7">L12/E12</f>
        <v>0.87816359793742027</v>
      </c>
    </row>
    <row r="13" spans="1:14" ht="78.599999999999994" customHeight="1" x14ac:dyDescent="0.3">
      <c r="A13" s="33" t="s">
        <v>19</v>
      </c>
      <c r="B13" s="20">
        <v>223515.5</v>
      </c>
      <c r="C13" s="22">
        <v>921534</v>
      </c>
      <c r="D13" s="10"/>
      <c r="E13" s="42">
        <v>751982.88</v>
      </c>
      <c r="F13" s="13">
        <v>331000</v>
      </c>
      <c r="G13" s="17">
        <f t="shared" si="3"/>
        <v>1.4808816390809585</v>
      </c>
      <c r="H13" s="17">
        <f t="shared" si="6"/>
        <v>0.44016959535036221</v>
      </c>
      <c r="I13" s="43">
        <v>205000</v>
      </c>
      <c r="J13" s="9">
        <f>I13/B13</f>
        <v>0.91716234444591094</v>
      </c>
      <c r="K13" s="9">
        <f t="shared" si="1"/>
        <v>0.27261258926533011</v>
      </c>
      <c r="L13" s="42">
        <v>15000</v>
      </c>
      <c r="M13" s="8">
        <f>L13/B13</f>
        <v>6.7109439837505683E-2</v>
      </c>
      <c r="N13" s="8">
        <f t="shared" si="7"/>
        <v>1.9947262629170494E-2</v>
      </c>
    </row>
    <row r="14" spans="1:14" ht="33.6" customHeight="1" x14ac:dyDescent="0.3">
      <c r="A14" s="37" t="s">
        <v>20</v>
      </c>
      <c r="B14" s="20">
        <v>17709079.77</v>
      </c>
      <c r="C14" s="22">
        <v>88955.4</v>
      </c>
      <c r="D14" s="10">
        <v>551</v>
      </c>
      <c r="E14" s="42">
        <v>6422114.7999999998</v>
      </c>
      <c r="F14" s="13">
        <v>5485415.3399999999</v>
      </c>
      <c r="G14" s="17">
        <f t="shared" si="3"/>
        <v>0.30975157440380086</v>
      </c>
      <c r="H14" s="17">
        <f t="shared" si="6"/>
        <v>0.85414470323700842</v>
      </c>
      <c r="I14" s="43">
        <v>4919259.8899999997</v>
      </c>
      <c r="J14" s="9">
        <f>I14/B14</f>
        <v>0.27778179069097952</v>
      </c>
      <c r="K14" s="9">
        <f t="shared" si="1"/>
        <v>0.76598753575691292</v>
      </c>
      <c r="L14" s="42">
        <v>5045780</v>
      </c>
      <c r="M14" s="8">
        <f>L14/B14</f>
        <v>0.28492615457906428</v>
      </c>
      <c r="N14" s="8">
        <f t="shared" si="7"/>
        <v>0.7856882284321669</v>
      </c>
    </row>
    <row r="15" spans="1:14" ht="33" customHeight="1" x14ac:dyDescent="0.3">
      <c r="A15" s="33" t="s">
        <v>21</v>
      </c>
      <c r="B15" s="20">
        <v>3898954.94</v>
      </c>
      <c r="C15" s="22">
        <v>276433.90000000002</v>
      </c>
      <c r="D15" s="10">
        <v>9.8000000000000007</v>
      </c>
      <c r="E15" s="42">
        <v>3319864.44</v>
      </c>
      <c r="F15" s="13">
        <v>3239500</v>
      </c>
      <c r="G15" s="17">
        <f t="shared" si="3"/>
        <v>0.83086366727798089</v>
      </c>
      <c r="H15" s="17">
        <f t="shared" si="6"/>
        <v>0.9757928549636804</v>
      </c>
      <c r="I15" s="43">
        <v>3145500</v>
      </c>
      <c r="J15" s="9">
        <f>I15/B15</f>
        <v>0.8067546428223149</v>
      </c>
      <c r="K15" s="9">
        <f t="shared" si="1"/>
        <v>0.94747844583678242</v>
      </c>
      <c r="L15" s="42">
        <v>3145500</v>
      </c>
      <c r="M15" s="8">
        <f>L15/B15</f>
        <v>0.8067546428223149</v>
      </c>
      <c r="N15" s="8">
        <f t="shared" si="7"/>
        <v>0.94747844583678242</v>
      </c>
    </row>
    <row r="16" spans="1:14" ht="48.6" customHeight="1" x14ac:dyDescent="0.3">
      <c r="A16" s="38" t="s">
        <v>22</v>
      </c>
      <c r="B16" s="20">
        <v>306350.81</v>
      </c>
      <c r="C16" s="39">
        <v>576596.69999999995</v>
      </c>
      <c r="D16" s="11">
        <v>14732.8</v>
      </c>
      <c r="E16" s="43">
        <v>1531691.51</v>
      </c>
      <c r="F16" s="13">
        <v>730000</v>
      </c>
      <c r="G16" s="17">
        <f t="shared" si="3"/>
        <v>2.3828890806588694</v>
      </c>
      <c r="H16" s="17">
        <f t="shared" si="6"/>
        <v>0.47659727512624261</v>
      </c>
      <c r="I16" s="43">
        <v>730000</v>
      </c>
      <c r="J16" s="9">
        <f t="shared" ref="J16" si="8">I16/B16</f>
        <v>2.3828890806588694</v>
      </c>
      <c r="K16" s="9">
        <f t="shared" si="1"/>
        <v>0.47659727512624261</v>
      </c>
      <c r="L16" s="42">
        <v>730000</v>
      </c>
      <c r="M16" s="8">
        <f>L16/B16</f>
        <v>2.3828890806588694</v>
      </c>
      <c r="N16" s="8">
        <f t="shared" si="7"/>
        <v>0.47659727512624261</v>
      </c>
    </row>
    <row r="17" spans="1:14" ht="32.4" customHeight="1" x14ac:dyDescent="0.3">
      <c r="A17" s="25" t="s">
        <v>23</v>
      </c>
      <c r="B17" s="20">
        <v>0</v>
      </c>
      <c r="C17" s="40">
        <v>197461.1</v>
      </c>
      <c r="D17" s="26">
        <v>10.6</v>
      </c>
      <c r="E17" s="48">
        <v>0</v>
      </c>
      <c r="F17" s="27">
        <v>300000</v>
      </c>
      <c r="G17" s="17"/>
      <c r="H17" s="28"/>
      <c r="I17" s="45">
        <v>150000</v>
      </c>
      <c r="J17" s="9"/>
      <c r="K17" s="29"/>
      <c r="L17" s="48">
        <v>150000</v>
      </c>
      <c r="M17" s="30"/>
      <c r="N17" s="30" t="e">
        <f t="shared" si="7"/>
        <v>#DIV/0!</v>
      </c>
    </row>
    <row r="18" spans="1:14" s="32" customFormat="1" x14ac:dyDescent="0.3">
      <c r="A18" s="31"/>
      <c r="B18" s="21">
        <f>SUM(B6:B17)</f>
        <v>45731145.289999999</v>
      </c>
      <c r="C18" s="6">
        <v>649969.69999999995</v>
      </c>
      <c r="D18" s="10">
        <v>0.1</v>
      </c>
      <c r="E18" s="42">
        <f>SUM(E6:E17)</f>
        <v>46479851.029999994</v>
      </c>
      <c r="F18" s="13">
        <f>SUM(F6:F17)</f>
        <v>29886617.68</v>
      </c>
      <c r="G18" s="17">
        <f>F18/B18</f>
        <v>0.65352873824778857</v>
      </c>
      <c r="H18" s="17">
        <f t="shared" si="6"/>
        <v>0.64300158063565993</v>
      </c>
      <c r="I18" s="46">
        <f>SUM(I6:I17)</f>
        <v>27889570.890000001</v>
      </c>
      <c r="J18" s="9">
        <f>I18/B18</f>
        <v>0.60985944509241485</v>
      </c>
      <c r="K18" s="9">
        <f t="shared" si="1"/>
        <v>0.60003572025217833</v>
      </c>
      <c r="L18" s="42">
        <f>SUM(L6:L17)</f>
        <v>27079551</v>
      </c>
      <c r="M18" s="8">
        <f>L18/B18</f>
        <v>0.59214679248196023</v>
      </c>
      <c r="N18" s="8">
        <f t="shared" si="7"/>
        <v>0.58260838621280764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2020-11-17T07:05:41Z</dcterms:modified>
</cp:coreProperties>
</file>