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2435"/>
  </bookViews>
  <sheets>
    <sheet name="Документ" sheetId="2" r:id="rId1"/>
  </sheets>
  <definedNames>
    <definedName name="_xlnm.Print_Titles" localSheetId="0">Документ!$4:$4</definedName>
  </definedNames>
  <calcPr calcId="125725"/>
</workbook>
</file>

<file path=xl/calcChain.xml><?xml version="1.0" encoding="utf-8"?>
<calcChain xmlns="http://schemas.openxmlformats.org/spreadsheetml/2006/main">
  <c r="I15" i="2"/>
  <c r="I14"/>
  <c r="M18"/>
  <c r="J18"/>
  <c r="I18"/>
  <c r="G38"/>
  <c r="J38"/>
  <c r="M38"/>
  <c r="L15"/>
  <c r="L14"/>
  <c r="M15"/>
  <c r="M14"/>
  <c r="M12"/>
  <c r="F15"/>
  <c r="F14"/>
  <c r="M42"/>
  <c r="M41"/>
  <c r="M40"/>
  <c r="M39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7"/>
  <c r="M16"/>
  <c r="M13"/>
  <c r="M11"/>
  <c r="M10"/>
  <c r="M9"/>
  <c r="M8"/>
  <c r="M7"/>
  <c r="M6"/>
  <c r="L42"/>
  <c r="L41"/>
  <c r="L40"/>
  <c r="L39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7"/>
  <c r="L16"/>
  <c r="L13"/>
  <c r="L11"/>
  <c r="L10"/>
  <c r="L9"/>
  <c r="L8"/>
  <c r="L7"/>
  <c r="L6"/>
  <c r="C43"/>
  <c r="J42"/>
  <c r="J41"/>
  <c r="J40"/>
  <c r="J39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7"/>
  <c r="J16"/>
  <c r="J15"/>
  <c r="J14"/>
  <c r="J13"/>
  <c r="J12"/>
  <c r="J11"/>
  <c r="J10"/>
  <c r="J9"/>
  <c r="J8"/>
  <c r="J7"/>
  <c r="J6"/>
  <c r="I17"/>
  <c r="I16"/>
  <c r="I13"/>
  <c r="I11"/>
  <c r="I10"/>
  <c r="I9"/>
  <c r="I8"/>
  <c r="I7"/>
  <c r="I6"/>
  <c r="I42"/>
  <c r="I41"/>
  <c r="I40"/>
  <c r="I39"/>
  <c r="I37"/>
  <c r="I36"/>
  <c r="I35"/>
  <c r="I27"/>
  <c r="I34"/>
  <c r="I33"/>
  <c r="I32"/>
  <c r="I31"/>
  <c r="I30"/>
  <c r="I29"/>
  <c r="I28"/>
  <c r="I26"/>
  <c r="I24"/>
  <c r="I23"/>
  <c r="I22"/>
  <c r="I21"/>
  <c r="I20"/>
  <c r="I19"/>
  <c r="G42"/>
  <c r="G41"/>
  <c r="G40"/>
  <c r="G39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F42"/>
  <c r="F41"/>
  <c r="F40"/>
  <c r="F39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7"/>
  <c r="F16"/>
  <c r="F13"/>
  <c r="F11"/>
  <c r="F10"/>
  <c r="F9"/>
  <c r="F8"/>
  <c r="F7"/>
  <c r="F6"/>
  <c r="K43"/>
  <c r="H43"/>
  <c r="E43"/>
  <c r="D43"/>
  <c r="L43" l="1"/>
  <c r="J43"/>
  <c r="G43"/>
  <c r="I43"/>
  <c r="M43"/>
  <c r="F43"/>
</calcChain>
</file>

<file path=xl/sharedStrings.xml><?xml version="1.0" encoding="utf-8"?>
<sst xmlns="http://schemas.openxmlformats.org/spreadsheetml/2006/main" count="96" uniqueCount="96">
  <si>
    <t>0100</t>
  </si>
  <si>
    <t>0102</t>
  </si>
  <si>
    <t>0103</t>
  </si>
  <si>
    <t>0104</t>
  </si>
  <si>
    <t>0105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</si>
  <si>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</si>
  <si>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</si>
  <si>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</si>
  <si>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</si>
  <si>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</si>
  <si>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</si>
  <si>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</si>
  <si>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</si>
  <si>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</si>
  <si>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</si>
  <si>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</si>
  <si>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</si>
  <si>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</si>
  <si>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</si>
  <si>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</si>
  <si>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</si>
  <si>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</si>
  <si>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</si>
  <si>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</si>
  <si>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</si>
  <si>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</si>
  <si>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</si>
  <si>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</si>
  <si>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</si>
  <si>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</si>
  <si>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</si>
  <si>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</si>
  <si>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</si>
  <si>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</si>
  <si>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</si>
  <si>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</si>
  <si>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Раздел, подраздел</t>
  </si>
  <si>
    <t>0501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</si>
  <si>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</si>
  <si>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</si>
  <si>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</si>
  <si>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</si>
  <si>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</si>
  <si>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</si>
  <si>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</si>
  <si>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</si>
  <si>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</si>
  <si>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</si>
  <si>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</si>
  <si>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</si>
  <si>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</si>
  <si>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</si>
  <si>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</si>
  <si>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</si>
  <si>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</si>
  <si>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</si>
  <si>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</si>
  <si>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</si>
  <si>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</si>
  <si>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</si>
  <si>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</si>
  <si>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</si>
  <si>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</si>
  <si>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</si>
  <si>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</si>
  <si>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</si>
  <si>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</si>
  <si>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(тыс.руб.)</t>
  </si>
  <si>
    <t>Проект на 2021 год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</si>
  <si>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</si>
  <si>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</si>
  <si>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</si>
  <si>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</si>
  <si>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</si>
  <si>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</si>
  <si>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</si>
  <si>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</si>
  <si>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</si>
  <si>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</si>
  <si>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</si>
  <si>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</si>
  <si>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</si>
  <si>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</si>
  <si>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</si>
  <si>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ИТОГО:</t>
  </si>
  <si>
    <t>Проект на 2022 год</t>
  </si>
  <si>
    <t>Расходы  бюджета Палехского муниципального района по разделам и подразделам классификации расходов бюджетов на 2021 год и на плановый период 2022 и 2023 годов в сравнении с исполнением за 2019 год и ожидаемым исполнением за 2020 год</t>
  </si>
  <si>
    <t>Исполнено за 2019 год</t>
  </si>
  <si>
    <t>Ожидаемое исполнение за 2020 год</t>
  </si>
  <si>
    <t>2021 год к исполнению за 2019 год</t>
  </si>
  <si>
    <t>2021 год к ожидаемому исполнению за 2020 год</t>
  </si>
  <si>
    <t>2022 год к исполнению за 2019 год</t>
  </si>
  <si>
    <t>2022 год к ожидаемому исполнению за 2020 год</t>
  </si>
  <si>
    <t>Проект на 2023 год</t>
  </si>
  <si>
    <t>2023 год к исполнению за 2019 год</t>
  </si>
  <si>
    <t>2023 год к ожидаемому исполнению за 2020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</si>
</sst>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center"/>
    </xf>
    <xf numFmtId="0" fontId="2" fillId="0" borderId="1" xfId="12">
      <alignment horizontal="left" wrapText="1"/>
    </xf>
    <xf numFmtId="0" fontId="6" fillId="0" borderId="2" xfId="3" applyNumberFormat="1" applyFont="1" applyProtection="1">
      <alignment horizontal="center" vertical="center" wrapText="1"/>
    </xf>
    <xf numFmtId="0" fontId="7" fillId="0" borderId="2" xfId="3" applyNumberFormat="1" applyFont="1" applyProtection="1">
      <alignment horizontal="center" vertical="center" wrapText="1"/>
    </xf>
    <xf numFmtId="0" fontId="2" fillId="0" borderId="1" xfId="2" applyAlignment="1"/>
    <xf numFmtId="0" fontId="2" fillId="0" borderId="1" xfId="2" applyNumberFormat="1" applyAlignment="1" applyProtection="1">
      <alignment vertical="top"/>
    </xf>
    <xf numFmtId="0" fontId="6" fillId="0" borderId="2" xfId="3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vertical="top" wrapText="1"/>
    </xf>
    <xf numFmtId="0" fontId="0" fillId="0" borderId="0" xfId="0" applyAlignment="1" applyProtection="1">
      <alignment vertical="top"/>
      <protection locked="0"/>
    </xf>
    <xf numFmtId="165" fontId="6" fillId="0" borderId="2" xfId="29" applyNumberFormat="1" applyFont="1" applyFill="1" applyBorder="1" applyAlignment="1" applyProtection="1">
      <alignment horizontal="center" vertical="top" shrinkToFit="1"/>
    </xf>
    <xf numFmtId="0" fontId="7" fillId="0" borderId="2" xfId="4" applyNumberFormat="1" applyFont="1" applyAlignment="1" applyProtection="1">
      <alignment vertical="top" wrapText="1"/>
    </xf>
    <xf numFmtId="165" fontId="7" fillId="0" borderId="2" xfId="29" applyNumberFormat="1" applyFont="1" applyFill="1" applyBorder="1" applyAlignment="1" applyProtection="1">
      <alignment horizontal="center" vertical="top" shrinkToFit="1"/>
    </xf>
    <xf numFmtId="0" fontId="6" fillId="0" borderId="1" xfId="2" applyFont="1" applyAlignment="1">
      <alignment horizontal="right"/>
    </xf>
    <xf numFmtId="0" fontId="7" fillId="0" borderId="2" xfId="4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horizontal="center" vertical="top" wrapText="1"/>
    </xf>
    <xf numFmtId="49" fontId="6" fillId="0" borderId="2" xfId="4" applyNumberFormat="1" applyFont="1" applyAlignment="1" applyProtection="1">
      <alignment horizontal="center" vertical="top" wrapText="1"/>
    </xf>
    <xf numFmtId="0" fontId="7" fillId="0" borderId="2" xfId="3" applyNumberFormat="1" applyFont="1" applyAlignment="1" applyProtection="1">
      <alignment horizontal="center" vertical="center" wrapText="1"/>
    </xf>
    <xf numFmtId="164" fontId="0" fillId="0" borderId="0" xfId="0" applyNumberFormat="1" applyProtection="1">
      <protection locked="0"/>
    </xf>
    <xf numFmtId="165" fontId="7" fillId="0" borderId="8" xfId="29" applyNumberFormat="1" applyFont="1" applyFill="1" applyBorder="1" applyAlignment="1" applyProtection="1">
      <alignment horizontal="center" vertical="top" shrinkToFit="1"/>
    </xf>
    <xf numFmtId="0" fontId="6" fillId="0" borderId="7" xfId="3" applyNumberFormat="1" applyFont="1" applyBorder="1" applyProtection="1">
      <alignment horizontal="center" vertical="center" wrapText="1"/>
    </xf>
    <xf numFmtId="165" fontId="7" fillId="0" borderId="6" xfId="29" applyNumberFormat="1" applyFont="1" applyFill="1" applyBorder="1" applyAlignment="1" applyProtection="1">
      <alignment horizontal="center" vertical="top" shrinkToFit="1"/>
    </xf>
    <xf numFmtId="2" fontId="2" fillId="0" borderId="1" xfId="2" applyNumberFormat="1" applyAlignment="1"/>
    <xf numFmtId="2" fontId="7" fillId="0" borderId="2" xfId="3" applyNumberFormat="1" applyFont="1" applyProtection="1">
      <alignment horizontal="center" vertical="center" wrapText="1"/>
    </xf>
    <xf numFmtId="2" fontId="6" fillId="0" borderId="2" xfId="3" applyNumberFormat="1" applyFont="1" applyProtection="1">
      <alignment horizontal="center" vertical="center" wrapText="1"/>
    </xf>
    <xf numFmtId="2" fontId="7" fillId="0" borderId="2" xfId="6" applyNumberFormat="1" applyFont="1" applyFill="1" applyAlignment="1" applyProtection="1">
      <alignment horizontal="center" vertical="top" shrinkToFit="1"/>
    </xf>
    <xf numFmtId="2" fontId="6" fillId="0" borderId="2" xfId="6" applyNumberFormat="1" applyFont="1" applyFill="1" applyAlignment="1" applyProtection="1">
      <alignment horizontal="center" vertical="top" shrinkToFit="1"/>
    </xf>
    <xf numFmtId="2" fontId="6" fillId="0" borderId="2" xfId="6" applyNumberFormat="1" applyFont="1" applyFill="1" applyAlignment="1" applyProtection="1">
      <alignment horizontal="center" vertical="center" shrinkToFit="1"/>
    </xf>
    <xf numFmtId="2" fontId="7" fillId="0" borderId="6" xfId="9" applyNumberFormat="1" applyFont="1" applyFill="1" applyBorder="1" applyAlignment="1" applyProtection="1">
      <alignment horizontal="center" vertical="top" shrinkToFit="1"/>
    </xf>
    <xf numFmtId="2" fontId="0" fillId="0" borderId="0" xfId="0" applyNumberFormat="1" applyProtection="1">
      <protection locked="0"/>
    </xf>
    <xf numFmtId="2" fontId="7" fillId="5" borderId="2" xfId="3" applyNumberFormat="1" applyFont="1" applyFill="1" applyProtection="1">
      <alignment horizontal="center" vertical="center" wrapText="1"/>
    </xf>
    <xf numFmtId="2" fontId="8" fillId="0" borderId="9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7" fillId="0" borderId="8" xfId="6" applyNumberFormat="1" applyFont="1" applyFill="1" applyBorder="1" applyAlignment="1" applyProtection="1">
      <alignment horizontal="center" vertical="top" shrinkToFit="1"/>
    </xf>
    <xf numFmtId="2" fontId="6" fillId="0" borderId="8" xfId="6" applyNumberFormat="1" applyFont="1" applyFill="1" applyBorder="1" applyAlignment="1" applyProtection="1">
      <alignment horizontal="center" vertical="top" shrinkToFit="1"/>
    </xf>
    <xf numFmtId="165" fontId="7" fillId="0" borderId="5" xfId="29" applyNumberFormat="1" applyFont="1" applyFill="1" applyBorder="1" applyAlignment="1" applyProtection="1">
      <alignment horizontal="center" vertical="top" shrinkToFit="1"/>
    </xf>
    <xf numFmtId="2" fontId="6" fillId="0" borderId="7" xfId="3" applyNumberFormat="1" applyFont="1" applyBorder="1" applyProtection="1">
      <alignment horizontal="center" vertical="center" wrapText="1"/>
    </xf>
    <xf numFmtId="2" fontId="7" fillId="0" borderId="11" xfId="6" applyNumberFormat="1" applyFont="1" applyFill="1" applyBorder="1" applyAlignment="1" applyProtection="1">
      <alignment horizontal="center" vertical="top" shrinkToFit="1"/>
    </xf>
    <xf numFmtId="2" fontId="8" fillId="0" borderId="6" xfId="0" applyNumberFormat="1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7" fillId="0" borderId="8" xfId="5" applyNumberFormat="1" applyFont="1" applyFill="1" applyBorder="1" applyAlignment="1" applyProtection="1">
      <alignment horizontal="center" vertical="top" shrinkToFit="1"/>
    </xf>
    <xf numFmtId="2" fontId="6" fillId="0" borderId="8" xfId="5" applyNumberFormat="1" applyFont="1" applyFill="1" applyBorder="1" applyAlignment="1" applyProtection="1">
      <alignment horizontal="center" vertical="top" shrinkToFit="1"/>
    </xf>
    <xf numFmtId="2" fontId="6" fillId="0" borderId="8" xfId="5" applyNumberFormat="1" applyFont="1" applyFill="1" applyBorder="1" applyAlignment="1" applyProtection="1">
      <alignment horizontal="center" vertical="center" shrinkToFit="1"/>
    </xf>
    <xf numFmtId="165" fontId="6" fillId="0" borderId="12" xfId="29" applyNumberFormat="1" applyFont="1" applyFill="1" applyBorder="1" applyAlignment="1" applyProtection="1">
      <alignment horizontal="center" vertical="top" shrinkToFit="1"/>
    </xf>
    <xf numFmtId="2" fontId="6" fillId="0" borderId="7" xfId="6" applyNumberFormat="1" applyFont="1" applyFill="1" applyBorder="1" applyAlignment="1" applyProtection="1">
      <alignment horizontal="center" vertical="top" shrinkToFit="1"/>
    </xf>
    <xf numFmtId="2" fontId="7" fillId="0" borderId="13" xfId="9" applyNumberFormat="1" applyFont="1" applyFill="1" applyBorder="1" applyAlignment="1" applyProtection="1">
      <alignment horizontal="center" vertical="top" shrinkToFit="1"/>
    </xf>
    <xf numFmtId="165" fontId="7" fillId="0" borderId="14" xfId="29" applyNumberFormat="1" applyFont="1" applyFill="1" applyBorder="1" applyAlignment="1" applyProtection="1">
      <alignment horizontal="center" vertical="top" shrinkToFit="1"/>
    </xf>
    <xf numFmtId="165" fontId="7" fillId="0" borderId="12" xfId="29" applyNumberFormat="1" applyFont="1" applyFill="1" applyBorder="1" applyAlignment="1" applyProtection="1">
      <alignment horizontal="center" vertical="top" shrinkToFit="1"/>
    </xf>
    <xf numFmtId="2" fontId="9" fillId="0" borderId="15" xfId="0" applyNumberFormat="1" applyFont="1" applyBorder="1" applyAlignment="1">
      <alignment vertical="top" wrapText="1"/>
    </xf>
    <xf numFmtId="2" fontId="7" fillId="0" borderId="6" xfId="6" applyNumberFormat="1" applyFont="1" applyFill="1" applyBorder="1" applyAlignment="1" applyProtection="1">
      <alignment horizontal="center" vertical="top" shrinkToFit="1"/>
    </xf>
    <xf numFmtId="2" fontId="6" fillId="0" borderId="6" xfId="6" applyNumberFormat="1" applyFont="1" applyFill="1" applyBorder="1" applyAlignment="1" applyProtection="1">
      <alignment horizontal="center" vertical="top" shrinkToFi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7" fillId="0" borderId="6" xfId="8" applyNumberFormat="1" applyFont="1" applyBorder="1" applyProtection="1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10" fillId="0" borderId="1" xfId="1" applyNumberFormat="1" applyFont="1" applyAlignment="1" applyProtection="1">
      <alignment horizontal="center" vertical="top" wrapText="1"/>
    </xf>
  </cellXfs>
  <cellStyles count="30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  <cellStyle name="Процентный" xfId="29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tabSelected="1" topLeftCell="B1" workbookViewId="0">
      <pane ySplit="4" topLeftCell="A5" activePane="bottomLeft" state="frozen"/>
      <selection pane="bottomLeft" activeCell="K37" sqref="K37:K40"/>
    </sheetView>
  </sheetViews>
  <sheetFormatPr defaultRowHeight="15" outlineLevelRow="1"/>
  <cols>
    <col min="1" max="1" width="50" style="10" customWidth="1"/>
    <col min="2" max="2" width="12.28515625" style="10" customWidth="1"/>
    <col min="3" max="3" width="13.140625" style="30" customWidth="1"/>
    <col min="4" max="4" width="16.5703125" style="30" customWidth="1"/>
    <col min="5" max="5" width="13.7109375" style="30" customWidth="1"/>
    <col min="6" max="6" width="13.7109375" style="1" customWidth="1"/>
    <col min="7" max="7" width="15" style="1" customWidth="1"/>
    <col min="8" max="8" width="13.140625" style="30" customWidth="1"/>
    <col min="9" max="10" width="13.140625" style="1" customWidth="1"/>
    <col min="11" max="11" width="13.140625" style="30" customWidth="1"/>
    <col min="12" max="13" width="13.140625" style="1" customWidth="1"/>
    <col min="14" max="16384" width="9.140625" style="1"/>
  </cols>
  <sheetData>
    <row r="1" spans="1:13" ht="53.25" customHeight="1">
      <c r="A1" s="57" t="s">
        <v>86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.75" customHeight="1">
      <c r="A2" s="52"/>
      <c r="B2" s="52"/>
      <c r="C2" s="53"/>
      <c r="D2" s="53"/>
      <c r="E2" s="53"/>
      <c r="F2" s="53"/>
      <c r="G2" s="53"/>
      <c r="H2" s="53"/>
      <c r="I2" s="53"/>
      <c r="J2" s="53"/>
      <c r="K2" s="53"/>
      <c r="L2" s="2"/>
      <c r="M2" s="2"/>
    </row>
    <row r="3" spans="1:13" ht="12" customHeight="1">
      <c r="A3" s="7"/>
      <c r="B3" s="7"/>
      <c r="C3" s="23"/>
      <c r="D3" s="23"/>
      <c r="E3" s="23"/>
      <c r="F3" s="6"/>
      <c r="G3" s="6"/>
      <c r="H3" s="23"/>
      <c r="I3" s="6"/>
      <c r="J3" s="6"/>
      <c r="L3" s="6"/>
      <c r="M3" s="14" t="s">
        <v>67</v>
      </c>
    </row>
    <row r="4" spans="1:13" ht="49.5" customHeight="1">
      <c r="A4" s="18" t="s">
        <v>75</v>
      </c>
      <c r="B4" s="18" t="s">
        <v>36</v>
      </c>
      <c r="C4" s="24" t="s">
        <v>87</v>
      </c>
      <c r="D4" s="24" t="s">
        <v>88</v>
      </c>
      <c r="E4" s="31" t="s">
        <v>68</v>
      </c>
      <c r="F4" s="5" t="s">
        <v>89</v>
      </c>
      <c r="G4" s="5" t="s">
        <v>90</v>
      </c>
      <c r="H4" s="31" t="s">
        <v>85</v>
      </c>
      <c r="I4" s="5" t="s">
        <v>91</v>
      </c>
      <c r="J4" s="5" t="s">
        <v>92</v>
      </c>
      <c r="K4" s="31" t="s">
        <v>93</v>
      </c>
      <c r="L4" s="5" t="s">
        <v>94</v>
      </c>
      <c r="M4" s="5" t="s">
        <v>95</v>
      </c>
    </row>
    <row r="5" spans="1:13" ht="14.25" customHeight="1" thickBot="1">
      <c r="A5" s="8">
        <v>1</v>
      </c>
      <c r="B5" s="8">
        <v>2</v>
      </c>
      <c r="C5" s="25">
        <v>3</v>
      </c>
      <c r="D5" s="25">
        <v>4</v>
      </c>
      <c r="E5" s="37">
        <v>5</v>
      </c>
      <c r="F5" s="4" t="s">
        <v>69</v>
      </c>
      <c r="G5" s="21" t="s">
        <v>70</v>
      </c>
      <c r="H5" s="25">
        <v>8</v>
      </c>
      <c r="I5" s="4" t="s">
        <v>71</v>
      </c>
      <c r="J5" s="4" t="s">
        <v>72</v>
      </c>
      <c r="K5" s="25">
        <v>11</v>
      </c>
      <c r="L5" s="4" t="s">
        <v>73</v>
      </c>
      <c r="M5" s="4" t="s">
        <v>74</v>
      </c>
    </row>
    <row r="6" spans="1:13" ht="15.75" thickBot="1">
      <c r="A6" s="12" t="s">
        <v>77</v>
      </c>
      <c r="B6" s="15" t="s">
        <v>0</v>
      </c>
      <c r="C6" s="26">
        <v>37399167.350000001</v>
      </c>
      <c r="D6" s="34">
        <v>39544876.619999997</v>
      </c>
      <c r="E6" s="39">
        <v>39439535.380000003</v>
      </c>
      <c r="F6" s="36">
        <f t="shared" ref="F6:F11" si="0">E6/C6</f>
        <v>1.0545565095314884</v>
      </c>
      <c r="G6" s="22">
        <f t="shared" ref="G6:G27" si="1">E6/D6</f>
        <v>0.99733615959882105</v>
      </c>
      <c r="H6" s="32">
        <v>35105843.07</v>
      </c>
      <c r="I6" s="11">
        <f>H6/C6</f>
        <v>0.93867980378980276</v>
      </c>
      <c r="J6" s="13">
        <f>H6/D6</f>
        <v>0.88774693640705571</v>
      </c>
      <c r="K6" s="32">
        <v>35451884.200000003</v>
      </c>
      <c r="L6" s="13">
        <f>K6/C6</f>
        <v>0.94793244641581575</v>
      </c>
      <c r="M6" s="13">
        <f>K6/D6</f>
        <v>0.89649752964635765</v>
      </c>
    </row>
    <row r="7" spans="1:13" ht="26.25" outlineLevel="1" thickBot="1">
      <c r="A7" s="9" t="s">
        <v>76</v>
      </c>
      <c r="B7" s="16" t="s">
        <v>1</v>
      </c>
      <c r="C7" s="27">
        <v>2035370.73</v>
      </c>
      <c r="D7" s="35">
        <v>1746400</v>
      </c>
      <c r="E7" s="40">
        <v>1800800</v>
      </c>
      <c r="F7" s="36">
        <f t="shared" si="0"/>
        <v>0.88475282338367911</v>
      </c>
      <c r="G7" s="22">
        <f t="shared" si="1"/>
        <v>1.0311497938616583</v>
      </c>
      <c r="H7" s="33">
        <v>1800800</v>
      </c>
      <c r="I7" s="11">
        <f t="shared" ref="I7:I11" si="2">H7/C7</f>
        <v>0.88475282338367911</v>
      </c>
      <c r="J7" s="13">
        <f t="shared" ref="J7:J14" si="3">H7/D7</f>
        <v>1.0311497938616583</v>
      </c>
      <c r="K7" s="33">
        <v>1800800</v>
      </c>
      <c r="L7" s="13">
        <f t="shared" ref="L7:L11" si="4">K7/C7</f>
        <v>0.88475282338367911</v>
      </c>
      <c r="M7" s="13">
        <f t="shared" ref="M7:M11" si="5">K7/D7</f>
        <v>1.0311497938616583</v>
      </c>
    </row>
    <row r="8" spans="1:13" ht="39" outlineLevel="1" thickBot="1">
      <c r="A8" s="9" t="s">
        <v>78</v>
      </c>
      <c r="B8" s="16" t="s">
        <v>2</v>
      </c>
      <c r="C8" s="27">
        <v>1600682.37</v>
      </c>
      <c r="D8" s="35">
        <v>1668900</v>
      </c>
      <c r="E8" s="40">
        <v>1680900</v>
      </c>
      <c r="F8" s="36">
        <f t="shared" si="0"/>
        <v>1.0501146457932187</v>
      </c>
      <c r="G8" s="22">
        <f t="shared" si="1"/>
        <v>1.0071903649110192</v>
      </c>
      <c r="H8" s="33">
        <v>1680900</v>
      </c>
      <c r="I8" s="11">
        <f t="shared" si="2"/>
        <v>1.0501146457932187</v>
      </c>
      <c r="J8" s="13">
        <f t="shared" si="3"/>
        <v>1.0071903649110192</v>
      </c>
      <c r="K8" s="33">
        <v>1680900</v>
      </c>
      <c r="L8" s="13">
        <f t="shared" si="4"/>
        <v>1.0501146457932187</v>
      </c>
      <c r="M8" s="13">
        <f t="shared" si="5"/>
        <v>1.0071903649110192</v>
      </c>
    </row>
    <row r="9" spans="1:13" ht="39" outlineLevel="1" thickBot="1">
      <c r="A9" s="9" t="s">
        <v>79</v>
      </c>
      <c r="B9" s="16" t="s">
        <v>3</v>
      </c>
      <c r="C9" s="27">
        <v>14355976.560000001</v>
      </c>
      <c r="D9" s="35">
        <v>16713657.34</v>
      </c>
      <c r="E9" s="40">
        <v>17224575.579999998</v>
      </c>
      <c r="F9" s="36">
        <f t="shared" si="0"/>
        <v>1.1998191490499339</v>
      </c>
      <c r="G9" s="22">
        <f t="shared" si="1"/>
        <v>1.0305689071880899</v>
      </c>
      <c r="H9" s="33">
        <v>17183601</v>
      </c>
      <c r="I9" s="11">
        <f t="shared" si="2"/>
        <v>1.1969649663456958</v>
      </c>
      <c r="J9" s="13">
        <f t="shared" si="3"/>
        <v>1.0281173444231926</v>
      </c>
      <c r="K9" s="33">
        <v>17183601</v>
      </c>
      <c r="L9" s="13">
        <f t="shared" si="4"/>
        <v>1.1969649663456958</v>
      </c>
      <c r="M9" s="13">
        <f t="shared" si="5"/>
        <v>1.0281173444231926</v>
      </c>
    </row>
    <row r="10" spans="1:13" ht="15.75" outlineLevel="1" thickBot="1">
      <c r="A10" s="9" t="s">
        <v>80</v>
      </c>
      <c r="B10" s="16" t="s">
        <v>4</v>
      </c>
      <c r="C10" s="27">
        <v>1535</v>
      </c>
      <c r="D10" s="35">
        <v>7805</v>
      </c>
      <c r="E10" s="40">
        <v>8347.6</v>
      </c>
      <c r="F10" s="36">
        <f t="shared" si="0"/>
        <v>5.4381758957654727</v>
      </c>
      <c r="G10" s="22">
        <f t="shared" si="1"/>
        <v>1.069519538757207</v>
      </c>
      <c r="H10" s="33">
        <v>15708.87</v>
      </c>
      <c r="I10" s="11">
        <f t="shared" si="2"/>
        <v>10.233791530944625</v>
      </c>
      <c r="J10" s="13">
        <f t="shared" si="3"/>
        <v>2.0126675208199871</v>
      </c>
      <c r="K10" s="33">
        <v>0</v>
      </c>
      <c r="L10" s="13">
        <f t="shared" si="4"/>
        <v>0</v>
      </c>
      <c r="M10" s="13">
        <f t="shared" si="5"/>
        <v>0</v>
      </c>
    </row>
    <row r="11" spans="1:13" ht="38.25" outlineLevel="1">
      <c r="A11" s="9" t="s">
        <v>81</v>
      </c>
      <c r="B11" s="16" t="s">
        <v>5</v>
      </c>
      <c r="C11" s="27">
        <v>4097840.99</v>
      </c>
      <c r="D11" s="35">
        <v>4466200</v>
      </c>
      <c r="E11" s="40">
        <v>4565600</v>
      </c>
      <c r="F11" s="36">
        <f t="shared" si="0"/>
        <v>1.1141476721867629</v>
      </c>
      <c r="G11" s="22">
        <f t="shared" si="1"/>
        <v>1.0222560566029286</v>
      </c>
      <c r="H11" s="49">
        <v>4565600</v>
      </c>
      <c r="I11" s="11">
        <f t="shared" si="2"/>
        <v>1.1141476721867629</v>
      </c>
      <c r="J11" s="13">
        <f t="shared" si="3"/>
        <v>1.0222560566029286</v>
      </c>
      <c r="K11" s="49">
        <v>4565600</v>
      </c>
      <c r="L11" s="13">
        <f t="shared" si="4"/>
        <v>1.1141476721867629</v>
      </c>
      <c r="M11" s="13">
        <f t="shared" si="5"/>
        <v>1.0222560566029286</v>
      </c>
    </row>
    <row r="12" spans="1:13" outlineLevel="1">
      <c r="A12" s="9" t="s">
        <v>82</v>
      </c>
      <c r="B12" s="16" t="s">
        <v>6</v>
      </c>
      <c r="C12" s="27">
        <v>0</v>
      </c>
      <c r="D12" s="35">
        <v>96000</v>
      </c>
      <c r="E12" s="40">
        <v>280000</v>
      </c>
      <c r="F12" s="36">
        <v>0</v>
      </c>
      <c r="G12" s="47">
        <f t="shared" si="1"/>
        <v>2.9166666666666665</v>
      </c>
      <c r="H12" s="40">
        <v>280000</v>
      </c>
      <c r="I12" s="44">
        <v>0</v>
      </c>
      <c r="J12" s="20">
        <f t="shared" si="3"/>
        <v>2.9166666666666665</v>
      </c>
      <c r="K12" s="40">
        <v>280000</v>
      </c>
      <c r="L12" s="48">
        <v>0</v>
      </c>
      <c r="M12" s="13">
        <f>K12/D12</f>
        <v>2.9166666666666665</v>
      </c>
    </row>
    <row r="13" spans="1:13" outlineLevel="1">
      <c r="A13" s="9" t="s">
        <v>83</v>
      </c>
      <c r="B13" s="16" t="s">
        <v>7</v>
      </c>
      <c r="C13" s="27">
        <v>15307761.699999999</v>
      </c>
      <c r="D13" s="35">
        <v>14845914.279999999</v>
      </c>
      <c r="E13" s="40">
        <v>13879312.199999999</v>
      </c>
      <c r="F13" s="36">
        <f>E13/C13</f>
        <v>0.90668462653165027</v>
      </c>
      <c r="G13" s="47">
        <f t="shared" si="1"/>
        <v>0.93489103723964107</v>
      </c>
      <c r="H13" s="40">
        <v>9579233.1999999993</v>
      </c>
      <c r="I13" s="44">
        <f>H13/C13</f>
        <v>0.6257762165189702</v>
      </c>
      <c r="J13" s="20">
        <f t="shared" si="3"/>
        <v>0.64524373637970378</v>
      </c>
      <c r="K13" s="40">
        <v>9940983</v>
      </c>
      <c r="L13" s="48">
        <f>K13/C13</f>
        <v>0.64940800587456238</v>
      </c>
      <c r="M13" s="13">
        <f>K13/D13</f>
        <v>0.66961069641848969</v>
      </c>
    </row>
    <row r="14" spans="1:13" ht="25.5">
      <c r="A14" s="12" t="s">
        <v>38</v>
      </c>
      <c r="B14" s="15" t="s">
        <v>8</v>
      </c>
      <c r="C14" s="26">
        <v>25420</v>
      </c>
      <c r="D14" s="26">
        <v>18000</v>
      </c>
      <c r="E14" s="38">
        <v>150000</v>
      </c>
      <c r="F14" s="36">
        <f>E14/C14</f>
        <v>5.9008654602675055</v>
      </c>
      <c r="G14" s="47">
        <f t="shared" si="1"/>
        <v>8.3333333333333339</v>
      </c>
      <c r="H14" s="39">
        <v>150000</v>
      </c>
      <c r="I14" s="44">
        <f t="shared" ref="I12:I17" si="6">H14/C14</f>
        <v>5.9008654602675055</v>
      </c>
      <c r="J14" s="20">
        <f t="shared" si="3"/>
        <v>8.3333333333333339</v>
      </c>
      <c r="K14" s="50">
        <v>150000</v>
      </c>
      <c r="L14" s="48">
        <f>K14/C14</f>
        <v>5.9008654602675055</v>
      </c>
      <c r="M14" s="13">
        <f>K14/D14</f>
        <v>8.3333333333333339</v>
      </c>
    </row>
    <row r="15" spans="1:13" ht="30.75" customHeight="1" outlineLevel="1">
      <c r="A15" s="9" t="s">
        <v>39</v>
      </c>
      <c r="B15" s="16" t="s">
        <v>9</v>
      </c>
      <c r="C15" s="27">
        <v>25420</v>
      </c>
      <c r="D15" s="27">
        <v>18000</v>
      </c>
      <c r="E15" s="45">
        <v>150000</v>
      </c>
      <c r="F15" s="36">
        <f>E15/C15</f>
        <v>5.9008654602675055</v>
      </c>
      <c r="G15" s="47">
        <f t="shared" si="1"/>
        <v>8.3333333333333339</v>
      </c>
      <c r="H15" s="40">
        <v>150000</v>
      </c>
      <c r="I15" s="44">
        <f t="shared" si="6"/>
        <v>5.9008654602675055</v>
      </c>
      <c r="J15" s="20">
        <f>H15/D15</f>
        <v>8.3333333333333339</v>
      </c>
      <c r="K15" s="51">
        <v>150000</v>
      </c>
      <c r="L15" s="48">
        <f>K15/C15</f>
        <v>5.9008654602675055</v>
      </c>
      <c r="M15" s="13">
        <f>K15/D15</f>
        <v>8.3333333333333339</v>
      </c>
    </row>
    <row r="16" spans="1:13">
      <c r="A16" s="12" t="s">
        <v>40</v>
      </c>
      <c r="B16" s="15" t="s">
        <v>10</v>
      </c>
      <c r="C16" s="26">
        <v>12364941.130000001</v>
      </c>
      <c r="D16" s="34">
        <v>26542108.149999999</v>
      </c>
      <c r="E16" s="39">
        <v>46321556.159999996</v>
      </c>
      <c r="F16" s="36">
        <f>E16/C16</f>
        <v>3.746201107873774</v>
      </c>
      <c r="G16" s="47">
        <f t="shared" si="1"/>
        <v>1.7452101354654452</v>
      </c>
      <c r="H16" s="39">
        <v>16143894.949999999</v>
      </c>
      <c r="I16" s="44">
        <f t="shared" si="6"/>
        <v>1.3056184239188529</v>
      </c>
      <c r="J16" s="20">
        <f t="shared" ref="J16:J17" si="7">H16/D16</f>
        <v>0.60823710229663874</v>
      </c>
      <c r="K16" s="39">
        <v>10190272.630000001</v>
      </c>
      <c r="L16" s="48">
        <f t="shared" ref="L16:L17" si="8">K16/C16</f>
        <v>0.82412625526183969</v>
      </c>
      <c r="M16" s="13">
        <f t="shared" ref="M16:M17" si="9">K16/D16</f>
        <v>0.38392853244402148</v>
      </c>
    </row>
    <row r="17" spans="1:13" outlineLevel="1">
      <c r="A17" s="9" t="s">
        <v>41</v>
      </c>
      <c r="B17" s="16" t="s">
        <v>11</v>
      </c>
      <c r="C17" s="27">
        <v>135000</v>
      </c>
      <c r="D17" s="35">
        <v>166551.57999999999</v>
      </c>
      <c r="E17" s="40">
        <v>166709.14000000001</v>
      </c>
      <c r="F17" s="36">
        <f>E17/C17</f>
        <v>1.2348825185185186</v>
      </c>
      <c r="G17" s="47">
        <f t="shared" si="1"/>
        <v>1.0009460132410635</v>
      </c>
      <c r="H17" s="40">
        <v>9610.5</v>
      </c>
      <c r="I17" s="44">
        <f t="shared" si="6"/>
        <v>7.1188888888888885E-2</v>
      </c>
      <c r="J17" s="20">
        <f t="shared" si="7"/>
        <v>5.7702844968507659E-2</v>
      </c>
      <c r="K17" s="40">
        <v>9610.5</v>
      </c>
      <c r="L17" s="48">
        <f t="shared" si="8"/>
        <v>7.1188888888888885E-2</v>
      </c>
      <c r="M17" s="13">
        <f t="shared" si="9"/>
        <v>5.7702844968507659E-2</v>
      </c>
    </row>
    <row r="18" spans="1:13" outlineLevel="1">
      <c r="A18" s="9" t="s">
        <v>42</v>
      </c>
      <c r="B18" s="16" t="s">
        <v>12</v>
      </c>
      <c r="C18" s="27">
        <v>0</v>
      </c>
      <c r="D18" s="35">
        <v>9823000</v>
      </c>
      <c r="E18" s="40">
        <v>1291318.1399999999</v>
      </c>
      <c r="F18" s="36">
        <v>0</v>
      </c>
      <c r="G18" s="47">
        <f t="shared" si="1"/>
        <v>0.13145863178255116</v>
      </c>
      <c r="H18" s="40">
        <v>0</v>
      </c>
      <c r="I18" s="44">
        <f>H5/C5</f>
        <v>2.6666666666666665</v>
      </c>
      <c r="J18" s="20">
        <f t="shared" ref="J18:J37" si="10">H18/D18</f>
        <v>0</v>
      </c>
      <c r="K18" s="40">
        <v>0</v>
      </c>
      <c r="L18" s="48">
        <v>0</v>
      </c>
      <c r="M18" s="13">
        <f t="shared" ref="M18:M37" si="11">K18/D18</f>
        <v>0</v>
      </c>
    </row>
    <row r="19" spans="1:13" outlineLevel="1">
      <c r="A19" s="9" t="s">
        <v>43</v>
      </c>
      <c r="B19" s="16" t="s">
        <v>13</v>
      </c>
      <c r="C19" s="27">
        <v>1104000</v>
      </c>
      <c r="D19" s="35">
        <v>1200000</v>
      </c>
      <c r="E19" s="40">
        <v>1200000</v>
      </c>
      <c r="F19" s="36">
        <f t="shared" ref="F18:F37" si="12">E19/C19</f>
        <v>1.0869565217391304</v>
      </c>
      <c r="G19" s="47">
        <f t="shared" si="1"/>
        <v>1</v>
      </c>
      <c r="H19" s="40">
        <v>0</v>
      </c>
      <c r="I19" s="44">
        <f>H6/C6</f>
        <v>0.93867980378980276</v>
      </c>
      <c r="J19" s="20">
        <f t="shared" si="10"/>
        <v>0</v>
      </c>
      <c r="K19" s="40">
        <v>0</v>
      </c>
      <c r="L19" s="48">
        <f t="shared" ref="L18:L37" si="13">K19/C19</f>
        <v>0</v>
      </c>
      <c r="M19" s="13">
        <f t="shared" si="11"/>
        <v>0</v>
      </c>
    </row>
    <row r="20" spans="1:13" outlineLevel="1">
      <c r="A20" s="9" t="s">
        <v>44</v>
      </c>
      <c r="B20" s="16" t="s">
        <v>14</v>
      </c>
      <c r="C20" s="27">
        <v>8002898.4299999997</v>
      </c>
      <c r="D20" s="35">
        <v>14901894.24</v>
      </c>
      <c r="E20" s="40">
        <v>42513528.880000003</v>
      </c>
      <c r="F20" s="36">
        <f t="shared" si="12"/>
        <v>5.3122664559420132</v>
      </c>
      <c r="G20" s="47">
        <f t="shared" si="1"/>
        <v>2.8528942827875015</v>
      </c>
      <c r="H20" s="40">
        <v>15354284.449999999</v>
      </c>
      <c r="I20" s="44">
        <f t="shared" ref="I20:I24" si="14">H7/C7</f>
        <v>0.88475282338367911</v>
      </c>
      <c r="J20" s="20">
        <f t="shared" si="10"/>
        <v>1.0303578996545073</v>
      </c>
      <c r="K20" s="40">
        <v>9330662.1300000008</v>
      </c>
      <c r="L20" s="48">
        <f t="shared" si="13"/>
        <v>1.1659103525571048</v>
      </c>
      <c r="M20" s="13">
        <f t="shared" si="11"/>
        <v>0.62613933367976993</v>
      </c>
    </row>
    <row r="21" spans="1:13" outlineLevel="1">
      <c r="A21" s="9" t="s">
        <v>45</v>
      </c>
      <c r="B21" s="16" t="s">
        <v>15</v>
      </c>
      <c r="C21" s="27">
        <v>3123042.7</v>
      </c>
      <c r="D21" s="35">
        <v>450662.33</v>
      </c>
      <c r="E21" s="40">
        <v>1150000</v>
      </c>
      <c r="F21" s="36">
        <f t="shared" si="12"/>
        <v>0.36823063610369461</v>
      </c>
      <c r="G21" s="47">
        <f t="shared" si="1"/>
        <v>2.5517997033388613</v>
      </c>
      <c r="H21" s="40">
        <v>780000</v>
      </c>
      <c r="I21" s="44">
        <f t="shared" si="14"/>
        <v>1.0501146457932187</v>
      </c>
      <c r="J21" s="20">
        <f t="shared" si="10"/>
        <v>1.7307858857428797</v>
      </c>
      <c r="K21" s="40">
        <v>850000</v>
      </c>
      <c r="L21" s="48">
        <f t="shared" si="13"/>
        <v>0.27217047016360035</v>
      </c>
      <c r="M21" s="13">
        <f t="shared" si="11"/>
        <v>1.8861128242069845</v>
      </c>
    </row>
    <row r="22" spans="1:13">
      <c r="A22" s="12" t="s">
        <v>46</v>
      </c>
      <c r="B22" s="15" t="s">
        <v>16</v>
      </c>
      <c r="C22" s="26">
        <v>22218657.059999999</v>
      </c>
      <c r="D22" s="34">
        <v>6847413.3899999997</v>
      </c>
      <c r="E22" s="39">
        <v>3742062.16</v>
      </c>
      <c r="F22" s="36">
        <f t="shared" si="12"/>
        <v>0.16841981717863558</v>
      </c>
      <c r="G22" s="47">
        <f t="shared" si="1"/>
        <v>0.54649280638801923</v>
      </c>
      <c r="H22" s="39">
        <v>3710380.3</v>
      </c>
      <c r="I22" s="44">
        <f t="shared" si="14"/>
        <v>1.1969649663456958</v>
      </c>
      <c r="J22" s="20">
        <f t="shared" si="10"/>
        <v>0.54186597020981087</v>
      </c>
      <c r="K22" s="39">
        <v>3278630.3</v>
      </c>
      <c r="L22" s="48">
        <f t="shared" si="13"/>
        <v>0.14756203721702341</v>
      </c>
      <c r="M22" s="13">
        <f t="shared" si="11"/>
        <v>0.47881296385407807</v>
      </c>
    </row>
    <row r="23" spans="1:13">
      <c r="A23" s="9" t="s">
        <v>47</v>
      </c>
      <c r="B23" s="17" t="s">
        <v>37</v>
      </c>
      <c r="C23" s="27">
        <v>599481.87</v>
      </c>
      <c r="D23" s="35">
        <v>714954.68</v>
      </c>
      <c r="E23" s="40">
        <v>911776.3</v>
      </c>
      <c r="F23" s="36">
        <f t="shared" si="12"/>
        <v>1.5209405749001217</v>
      </c>
      <c r="G23" s="47">
        <f t="shared" si="1"/>
        <v>1.2752924423125673</v>
      </c>
      <c r="H23" s="40">
        <v>911776.3</v>
      </c>
      <c r="I23" s="44">
        <f t="shared" si="14"/>
        <v>10.233791530944625</v>
      </c>
      <c r="J23" s="20">
        <f t="shared" si="10"/>
        <v>1.2752924423125673</v>
      </c>
      <c r="K23" s="40">
        <v>911776.3</v>
      </c>
      <c r="L23" s="48">
        <f t="shared" si="13"/>
        <v>1.5209405749001217</v>
      </c>
      <c r="M23" s="13">
        <f t="shared" si="11"/>
        <v>1.2752924423125673</v>
      </c>
    </row>
    <row r="24" spans="1:13" outlineLevel="1">
      <c r="A24" s="9" t="s">
        <v>48</v>
      </c>
      <c r="B24" s="17" t="s">
        <v>17</v>
      </c>
      <c r="C24" s="27">
        <v>21479175.190000001</v>
      </c>
      <c r="D24" s="35">
        <v>6012458.71</v>
      </c>
      <c r="E24" s="40">
        <v>2710285.86</v>
      </c>
      <c r="F24" s="36">
        <f t="shared" si="12"/>
        <v>0.12618202682483914</v>
      </c>
      <c r="G24" s="47">
        <f t="shared" si="1"/>
        <v>0.45077829066704722</v>
      </c>
      <c r="H24" s="40">
        <v>2678604</v>
      </c>
      <c r="I24" s="44">
        <f t="shared" si="14"/>
        <v>1.1141476721867629</v>
      </c>
      <c r="J24" s="20">
        <f t="shared" si="10"/>
        <v>0.44550892225586691</v>
      </c>
      <c r="K24" s="40">
        <v>2246854</v>
      </c>
      <c r="L24" s="48">
        <f t="shared" si="13"/>
        <v>0.10460615829634191</v>
      </c>
      <c r="M24" s="13">
        <f t="shared" si="11"/>
        <v>0.37369969730735997</v>
      </c>
    </row>
    <row r="25" spans="1:13" outlineLevel="1">
      <c r="A25" s="9" t="s">
        <v>49</v>
      </c>
      <c r="B25" s="17" t="s">
        <v>18</v>
      </c>
      <c r="C25" s="27">
        <v>140000</v>
      </c>
      <c r="D25" s="35">
        <v>120000</v>
      </c>
      <c r="E25" s="40">
        <v>120000</v>
      </c>
      <c r="F25" s="36">
        <f t="shared" si="12"/>
        <v>0.8571428571428571</v>
      </c>
      <c r="G25" s="47">
        <f t="shared" si="1"/>
        <v>1</v>
      </c>
      <c r="H25" s="40">
        <v>120000</v>
      </c>
      <c r="I25" s="44">
        <v>0.98799999999999999</v>
      </c>
      <c r="J25" s="20">
        <f t="shared" si="10"/>
        <v>1</v>
      </c>
      <c r="K25" s="40">
        <v>120000</v>
      </c>
      <c r="L25" s="48">
        <f t="shared" si="13"/>
        <v>0.8571428571428571</v>
      </c>
      <c r="M25" s="13">
        <f t="shared" si="11"/>
        <v>1</v>
      </c>
    </row>
    <row r="26" spans="1:13">
      <c r="A26" s="12" t="s">
        <v>50</v>
      </c>
      <c r="B26" s="15" t="s">
        <v>19</v>
      </c>
      <c r="C26" s="26">
        <v>125599450.59</v>
      </c>
      <c r="D26" s="41">
        <v>127095178.90000001</v>
      </c>
      <c r="E26" s="39">
        <v>124390143.55</v>
      </c>
      <c r="F26" s="36">
        <f t="shared" si="12"/>
        <v>0.99037171711883043</v>
      </c>
      <c r="G26" s="47">
        <f t="shared" si="1"/>
        <v>0.97871645979484112</v>
      </c>
      <c r="H26" s="39">
        <v>61709261.700000003</v>
      </c>
      <c r="I26" s="44">
        <f>H17/C17</f>
        <v>7.1188888888888885E-2</v>
      </c>
      <c r="J26" s="20">
        <f t="shared" si="10"/>
        <v>0.48553581838500404</v>
      </c>
      <c r="K26" s="39">
        <v>56341641.700000003</v>
      </c>
      <c r="L26" s="48">
        <f t="shared" si="13"/>
        <v>0.44858191206519354</v>
      </c>
      <c r="M26" s="13">
        <f t="shared" si="11"/>
        <v>0.44330274513662138</v>
      </c>
    </row>
    <row r="27" spans="1:13" outlineLevel="1">
      <c r="A27" s="9" t="s">
        <v>51</v>
      </c>
      <c r="B27" s="16" t="s">
        <v>20</v>
      </c>
      <c r="C27" s="27">
        <v>26705012.879999999</v>
      </c>
      <c r="D27" s="42">
        <v>28172678.18</v>
      </c>
      <c r="E27" s="40">
        <v>27348065.43</v>
      </c>
      <c r="F27" s="36">
        <f t="shared" si="12"/>
        <v>1.0240798442183714</v>
      </c>
      <c r="G27" s="47">
        <f t="shared" si="1"/>
        <v>0.97073005467455353</v>
      </c>
      <c r="H27" s="40">
        <v>23305430</v>
      </c>
      <c r="I27" s="44">
        <f>H27/C27</f>
        <v>0.87269869910656273</v>
      </c>
      <c r="J27" s="20">
        <f t="shared" si="10"/>
        <v>0.82723516206367287</v>
      </c>
      <c r="K27" s="40">
        <v>23422711</v>
      </c>
      <c r="L27" s="48">
        <f t="shared" si="13"/>
        <v>0.87709042138458615</v>
      </c>
      <c r="M27" s="13">
        <f t="shared" si="11"/>
        <v>0.83139809606840864</v>
      </c>
    </row>
    <row r="28" spans="1:13" outlineLevel="1">
      <c r="A28" s="9" t="s">
        <v>52</v>
      </c>
      <c r="B28" s="16" t="s">
        <v>21</v>
      </c>
      <c r="C28" s="27">
        <v>78971386.060000002</v>
      </c>
      <c r="D28" s="42">
        <v>78746996.579999998</v>
      </c>
      <c r="E28" s="40">
        <v>76360935.269999996</v>
      </c>
      <c r="F28" s="36">
        <f t="shared" si="12"/>
        <v>0.96694434629757331</v>
      </c>
      <c r="G28" s="47">
        <f t="shared" ref="G28:G37" si="15">E28/D28</f>
        <v>0.96969965314707618</v>
      </c>
      <c r="H28" s="40">
        <v>20575938.699999999</v>
      </c>
      <c r="I28" s="44">
        <f t="shared" ref="I28:I34" si="16">H19/C19</f>
        <v>0</v>
      </c>
      <c r="J28" s="20">
        <f t="shared" si="10"/>
        <v>0.26129172658790434</v>
      </c>
      <c r="K28" s="40">
        <v>14991037.699999999</v>
      </c>
      <c r="L28" s="48">
        <f t="shared" si="13"/>
        <v>0.18982872718746857</v>
      </c>
      <c r="M28" s="13">
        <f t="shared" si="11"/>
        <v>0.19036964393645703</v>
      </c>
    </row>
    <row r="29" spans="1:13" outlineLevel="1">
      <c r="A29" s="9" t="s">
        <v>53</v>
      </c>
      <c r="B29" s="16" t="s">
        <v>22</v>
      </c>
      <c r="C29" s="27">
        <v>11765349.66</v>
      </c>
      <c r="D29" s="42">
        <v>115283384.95999999</v>
      </c>
      <c r="E29" s="40">
        <v>11683597.85</v>
      </c>
      <c r="F29" s="36">
        <f t="shared" si="12"/>
        <v>0.99305147638085578</v>
      </c>
      <c r="G29" s="47">
        <f t="shared" si="15"/>
        <v>0.10134676262371954</v>
      </c>
      <c r="H29" s="40">
        <v>9292154</v>
      </c>
      <c r="I29" s="44">
        <f t="shared" si="16"/>
        <v>1.9185904437375196</v>
      </c>
      <c r="J29" s="20">
        <f t="shared" si="10"/>
        <v>8.0602716542579916E-2</v>
      </c>
      <c r="K29" s="40">
        <v>9292154</v>
      </c>
      <c r="L29" s="48">
        <f t="shared" si="13"/>
        <v>0.7897898718294446</v>
      </c>
      <c r="M29" s="13">
        <f t="shared" si="11"/>
        <v>8.0602716542579916E-2</v>
      </c>
    </row>
    <row r="30" spans="1:13" ht="25.5" outlineLevel="1">
      <c r="A30" s="9" t="s">
        <v>54</v>
      </c>
      <c r="B30" s="16" t="s">
        <v>23</v>
      </c>
      <c r="C30" s="28">
        <v>36930</v>
      </c>
      <c r="D30" s="43">
        <v>35000</v>
      </c>
      <c r="E30" s="40">
        <v>0</v>
      </c>
      <c r="F30" s="36">
        <f t="shared" si="12"/>
        <v>0</v>
      </c>
      <c r="G30" s="47">
        <f t="shared" si="15"/>
        <v>0</v>
      </c>
      <c r="H30" s="40">
        <v>35000</v>
      </c>
      <c r="I30" s="44">
        <f t="shared" si="16"/>
        <v>0.24975643144424506</v>
      </c>
      <c r="J30" s="20">
        <f t="shared" si="10"/>
        <v>1</v>
      </c>
      <c r="K30" s="40">
        <v>35000</v>
      </c>
      <c r="L30" s="48">
        <f t="shared" si="13"/>
        <v>0.94773896561061466</v>
      </c>
      <c r="M30" s="13">
        <f t="shared" si="11"/>
        <v>1</v>
      </c>
    </row>
    <row r="31" spans="1:13" outlineLevel="1">
      <c r="A31" s="9" t="s">
        <v>55</v>
      </c>
      <c r="B31" s="16" t="s">
        <v>24</v>
      </c>
      <c r="C31" s="27">
        <v>798319.15</v>
      </c>
      <c r="D31" s="42">
        <v>829429</v>
      </c>
      <c r="E31" s="40">
        <v>909239</v>
      </c>
      <c r="F31" s="36">
        <f t="shared" si="12"/>
        <v>1.1389417377749238</v>
      </c>
      <c r="G31" s="47">
        <f t="shared" si="15"/>
        <v>1.0962228231711213</v>
      </c>
      <c r="H31" s="40">
        <v>909239</v>
      </c>
      <c r="I31" s="44">
        <f t="shared" si="16"/>
        <v>0.16699390471621961</v>
      </c>
      <c r="J31" s="20">
        <f t="shared" si="10"/>
        <v>1.0962228231711213</v>
      </c>
      <c r="K31" s="40">
        <v>909239</v>
      </c>
      <c r="L31" s="48">
        <f t="shared" si="13"/>
        <v>1.1389417377749238</v>
      </c>
      <c r="M31" s="13">
        <f t="shared" si="11"/>
        <v>1.0962228231711213</v>
      </c>
    </row>
    <row r="32" spans="1:13" outlineLevel="1">
      <c r="A32" s="9" t="s">
        <v>56</v>
      </c>
      <c r="B32" s="16" t="s">
        <v>25</v>
      </c>
      <c r="C32" s="27">
        <v>7322452.8399999999</v>
      </c>
      <c r="D32" s="42">
        <v>7782690.1799999997</v>
      </c>
      <c r="E32" s="40">
        <v>8088306</v>
      </c>
      <c r="F32" s="36">
        <f t="shared" si="12"/>
        <v>1.1045897019392754</v>
      </c>
      <c r="G32" s="47">
        <f t="shared" si="15"/>
        <v>1.0392686606985042</v>
      </c>
      <c r="H32" s="40">
        <v>7591500</v>
      </c>
      <c r="I32" s="44">
        <f t="shared" si="16"/>
        <v>1.5209405749001217</v>
      </c>
      <c r="J32" s="20">
        <f t="shared" si="10"/>
        <v>0.97543392123056349</v>
      </c>
      <c r="K32" s="40">
        <v>7691500</v>
      </c>
      <c r="L32" s="48">
        <f t="shared" si="13"/>
        <v>1.0503993904862077</v>
      </c>
      <c r="M32" s="13">
        <f t="shared" si="11"/>
        <v>0.98828294871170119</v>
      </c>
    </row>
    <row r="33" spans="1:13">
      <c r="A33" s="12" t="s">
        <v>57</v>
      </c>
      <c r="B33" s="15" t="s">
        <v>26</v>
      </c>
      <c r="C33" s="26">
        <v>3610296.91</v>
      </c>
      <c r="D33" s="34">
        <v>3703001</v>
      </c>
      <c r="E33" s="39">
        <v>3869200</v>
      </c>
      <c r="F33" s="36">
        <f t="shared" si="12"/>
        <v>1.0717124093818644</v>
      </c>
      <c r="G33" s="47">
        <f t="shared" si="15"/>
        <v>1.0448822455084403</v>
      </c>
      <c r="H33" s="39">
        <v>3260748</v>
      </c>
      <c r="I33" s="44">
        <f t="shared" si="16"/>
        <v>0.12470702325883865</v>
      </c>
      <c r="J33" s="20">
        <f t="shared" si="10"/>
        <v>0.88056903036213063</v>
      </c>
      <c r="K33" s="39">
        <v>3260748</v>
      </c>
      <c r="L33" s="48">
        <f t="shared" si="13"/>
        <v>0.90318001020032446</v>
      </c>
      <c r="M33" s="13">
        <f t="shared" si="11"/>
        <v>0.88056903036213063</v>
      </c>
    </row>
    <row r="34" spans="1:13" outlineLevel="1">
      <c r="A34" s="9" t="s">
        <v>58</v>
      </c>
      <c r="B34" s="16" t="s">
        <v>27</v>
      </c>
      <c r="C34" s="27">
        <v>1559925.5</v>
      </c>
      <c r="D34" s="35">
        <v>1555281</v>
      </c>
      <c r="E34" s="40">
        <v>1665000</v>
      </c>
      <c r="F34" s="36">
        <f t="shared" si="12"/>
        <v>1.0673586655260139</v>
      </c>
      <c r="G34" s="47">
        <f t="shared" si="15"/>
        <v>1.0705460942427767</v>
      </c>
      <c r="H34" s="40">
        <v>1056548</v>
      </c>
      <c r="I34" s="44">
        <f t="shared" si="16"/>
        <v>0.8571428571428571</v>
      </c>
      <c r="J34" s="20">
        <f t="shared" si="10"/>
        <v>0.67932933019820851</v>
      </c>
      <c r="K34" s="40">
        <v>1056548</v>
      </c>
      <c r="L34" s="48">
        <f t="shared" si="13"/>
        <v>0.67730670471121857</v>
      </c>
      <c r="M34" s="13">
        <f t="shared" si="11"/>
        <v>0.67932933019820851</v>
      </c>
    </row>
    <row r="35" spans="1:13" outlineLevel="1">
      <c r="A35" s="9" t="s">
        <v>59</v>
      </c>
      <c r="B35" s="16" t="s">
        <v>28</v>
      </c>
      <c r="C35" s="27">
        <v>2050371.41</v>
      </c>
      <c r="D35" s="35">
        <v>2147720</v>
      </c>
      <c r="E35" s="40">
        <v>2204200</v>
      </c>
      <c r="F35" s="36">
        <f t="shared" si="12"/>
        <v>1.0750247439316374</v>
      </c>
      <c r="G35" s="47">
        <f t="shared" si="15"/>
        <v>1.0262976551878271</v>
      </c>
      <c r="H35" s="40">
        <v>2204200</v>
      </c>
      <c r="I35" s="44">
        <f>H35/C35</f>
        <v>1.0750247439316374</v>
      </c>
      <c r="J35" s="20">
        <f t="shared" si="10"/>
        <v>1.0262976551878271</v>
      </c>
      <c r="K35" s="40">
        <v>2204200</v>
      </c>
      <c r="L35" s="48">
        <f t="shared" si="13"/>
        <v>1.0750247439316374</v>
      </c>
      <c r="M35" s="13">
        <f t="shared" si="11"/>
        <v>1.0262976551878271</v>
      </c>
    </row>
    <row r="36" spans="1:13">
      <c r="A36" s="12" t="s">
        <v>60</v>
      </c>
      <c r="B36" s="15" t="s">
        <v>29</v>
      </c>
      <c r="C36" s="26">
        <v>2448122.4500000002</v>
      </c>
      <c r="D36" s="34">
        <v>6490618.2000000002</v>
      </c>
      <c r="E36" s="39">
        <v>4941098.8499999996</v>
      </c>
      <c r="F36" s="36">
        <f t="shared" si="12"/>
        <v>2.0183217755304681</v>
      </c>
      <c r="G36" s="47">
        <f t="shared" si="15"/>
        <v>0.76126783270043519</v>
      </c>
      <c r="H36" s="39">
        <v>5368160.0999999996</v>
      </c>
      <c r="I36" s="44">
        <f>H36/C36</f>
        <v>2.1927661747475087</v>
      </c>
      <c r="J36" s="20">
        <f t="shared" si="10"/>
        <v>0.82706453138778047</v>
      </c>
      <c r="K36" s="39">
        <v>4218077.0999999996</v>
      </c>
      <c r="L36" s="48">
        <f t="shared" si="13"/>
        <v>1.7229845263663177</v>
      </c>
      <c r="M36" s="13">
        <f t="shared" si="11"/>
        <v>0.64987293506187127</v>
      </c>
    </row>
    <row r="37" spans="1:13" outlineLevel="1">
      <c r="A37" s="9" t="s">
        <v>61</v>
      </c>
      <c r="B37" s="16" t="s">
        <v>30</v>
      </c>
      <c r="C37" s="27">
        <v>1551068.48</v>
      </c>
      <c r="D37" s="35">
        <v>1608321.62</v>
      </c>
      <c r="E37" s="40">
        <v>1893900</v>
      </c>
      <c r="F37" s="36">
        <f t="shared" si="12"/>
        <v>1.2210292610678286</v>
      </c>
      <c r="G37" s="47">
        <f t="shared" si="15"/>
        <v>1.1775629802203367</v>
      </c>
      <c r="H37" s="40">
        <v>1893900</v>
      </c>
      <c r="I37" s="44">
        <f>H37/C37</f>
        <v>1.2210292610678286</v>
      </c>
      <c r="J37" s="20">
        <f t="shared" si="10"/>
        <v>1.1775629802203367</v>
      </c>
      <c r="K37" s="40">
        <v>1893900</v>
      </c>
      <c r="L37" s="48">
        <f t="shared" si="13"/>
        <v>1.2210292610678286</v>
      </c>
      <c r="M37" s="13">
        <f t="shared" si="11"/>
        <v>1.1775629802203367</v>
      </c>
    </row>
    <row r="38" spans="1:13" outlineLevel="1">
      <c r="A38" s="9" t="s">
        <v>62</v>
      </c>
      <c r="B38" s="16" t="s">
        <v>31</v>
      </c>
      <c r="C38" s="27">
        <v>0</v>
      </c>
      <c r="D38" s="35">
        <v>2459703.7999999998</v>
      </c>
      <c r="E38" s="40">
        <v>400000</v>
      </c>
      <c r="F38" s="36">
        <v>0</v>
      </c>
      <c r="G38" s="47">
        <f t="shared" ref="G38:G43" si="17">E38/D38</f>
        <v>0.16262120666724181</v>
      </c>
      <c r="H38" s="40">
        <v>400000</v>
      </c>
      <c r="I38" s="44">
        <v>0</v>
      </c>
      <c r="J38" s="20">
        <f t="shared" ref="J38:J42" si="18">H38/D38</f>
        <v>0.16262120666724181</v>
      </c>
      <c r="K38" s="40">
        <v>400000</v>
      </c>
      <c r="L38" s="48">
        <v>0</v>
      </c>
      <c r="M38" s="13">
        <f t="shared" ref="M38:M43" si="19">K38/D38</f>
        <v>0.16262120666724181</v>
      </c>
    </row>
    <row r="39" spans="1:13" outlineLevel="1">
      <c r="A39" s="9" t="s">
        <v>63</v>
      </c>
      <c r="B39" s="16" t="s">
        <v>32</v>
      </c>
      <c r="C39" s="27">
        <v>546053.97</v>
      </c>
      <c r="D39" s="35">
        <v>2162592.6</v>
      </c>
      <c r="E39" s="40">
        <v>2387198.85</v>
      </c>
      <c r="F39" s="36">
        <f>E39/C39</f>
        <v>4.3717269375406245</v>
      </c>
      <c r="G39" s="47">
        <f t="shared" si="17"/>
        <v>1.103859714492688</v>
      </c>
      <c r="H39" s="40">
        <v>2814260.1</v>
      </c>
      <c r="I39" s="44">
        <f t="shared" ref="I38:I43" si="20">H39/C39</f>
        <v>5.1538130928706556</v>
      </c>
      <c r="J39" s="20">
        <f t="shared" si="18"/>
        <v>1.3013362294867743</v>
      </c>
      <c r="K39" s="40">
        <v>1664177.1</v>
      </c>
      <c r="L39" s="48">
        <f t="shared" ref="L38:L43" si="21">K39/C39</f>
        <v>3.0476421588877014</v>
      </c>
      <c r="M39" s="13">
        <f t="shared" si="19"/>
        <v>0.76952871289765812</v>
      </c>
    </row>
    <row r="40" spans="1:13" outlineLevel="1">
      <c r="A40" s="9" t="s">
        <v>64</v>
      </c>
      <c r="B40" s="16" t="s">
        <v>33</v>
      </c>
      <c r="C40" s="27">
        <v>351000</v>
      </c>
      <c r="D40" s="35">
        <v>260000</v>
      </c>
      <c r="E40" s="40">
        <v>260000</v>
      </c>
      <c r="F40" s="36">
        <f>E40/C40</f>
        <v>0.7407407407407407</v>
      </c>
      <c r="G40" s="47">
        <f t="shared" si="17"/>
        <v>1</v>
      </c>
      <c r="H40" s="40">
        <v>260000</v>
      </c>
      <c r="I40" s="44">
        <f t="shared" si="20"/>
        <v>0.7407407407407407</v>
      </c>
      <c r="J40" s="20">
        <f t="shared" si="18"/>
        <v>1</v>
      </c>
      <c r="K40" s="40">
        <v>260000</v>
      </c>
      <c r="L40" s="48">
        <f t="shared" si="21"/>
        <v>0.7407407407407407</v>
      </c>
      <c r="M40" s="13">
        <f t="shared" si="19"/>
        <v>1</v>
      </c>
    </row>
    <row r="41" spans="1:13">
      <c r="A41" s="12" t="s">
        <v>65</v>
      </c>
      <c r="B41" s="15" t="s">
        <v>34</v>
      </c>
      <c r="C41" s="26">
        <v>101880.85</v>
      </c>
      <c r="D41" s="34">
        <v>150000</v>
      </c>
      <c r="E41" s="39">
        <v>150000</v>
      </c>
      <c r="F41" s="36">
        <f>E41/C41</f>
        <v>1.4723080932285115</v>
      </c>
      <c r="G41" s="47">
        <f t="shared" si="17"/>
        <v>1</v>
      </c>
      <c r="H41" s="39">
        <v>150000</v>
      </c>
      <c r="I41" s="44">
        <f t="shared" si="20"/>
        <v>1.4723080932285115</v>
      </c>
      <c r="J41" s="20">
        <f t="shared" si="18"/>
        <v>1</v>
      </c>
      <c r="K41" s="39">
        <v>150000</v>
      </c>
      <c r="L41" s="48">
        <f t="shared" si="21"/>
        <v>1.4723080932285115</v>
      </c>
      <c r="M41" s="13">
        <f t="shared" si="19"/>
        <v>1</v>
      </c>
    </row>
    <row r="42" spans="1:13" outlineLevel="1">
      <c r="A42" s="9" t="s">
        <v>66</v>
      </c>
      <c r="B42" s="16" t="s">
        <v>35</v>
      </c>
      <c r="C42" s="27">
        <v>101880.85</v>
      </c>
      <c r="D42" s="35">
        <v>150000</v>
      </c>
      <c r="E42" s="40">
        <v>150000</v>
      </c>
      <c r="F42" s="36">
        <f>E42/C42</f>
        <v>1.4723080932285115</v>
      </c>
      <c r="G42" s="47">
        <f t="shared" si="17"/>
        <v>1</v>
      </c>
      <c r="H42" s="40">
        <v>150000</v>
      </c>
      <c r="I42" s="44">
        <f t="shared" si="20"/>
        <v>1.4723080932285115</v>
      </c>
      <c r="J42" s="20">
        <f t="shared" si="18"/>
        <v>1</v>
      </c>
      <c r="K42" s="40">
        <v>150000</v>
      </c>
      <c r="L42" s="48">
        <f t="shared" si="21"/>
        <v>1.4723080932285115</v>
      </c>
      <c r="M42" s="13">
        <f t="shared" si="19"/>
        <v>1</v>
      </c>
    </row>
    <row r="43" spans="1:13" ht="12.75" customHeight="1">
      <c r="A43" s="54" t="s">
        <v>84</v>
      </c>
      <c r="B43" s="54"/>
      <c r="C43" s="29">
        <f>SUM(C6+C14+C16+C22+C26+C33+C36+C41)</f>
        <v>203767936.33999997</v>
      </c>
      <c r="D43" s="29">
        <f>SUM(D6+D14+D16+D22+D26+D33+D36+D41)</f>
        <v>210391196.25999999</v>
      </c>
      <c r="E43" s="46">
        <f>SUM(E6+E14+E16+E22+E26+E33+E36+E41)</f>
        <v>223003596.09999999</v>
      </c>
      <c r="F43" s="20">
        <f>E43/C43</f>
        <v>1.0943998359383886</v>
      </c>
      <c r="G43" s="22">
        <f t="shared" si="17"/>
        <v>1.0599473745299384</v>
      </c>
      <c r="H43" s="46">
        <f>SUM(H6+H14+H16+H22+H26+H33+H36+H41)</f>
        <v>125598288.11999999</v>
      </c>
      <c r="I43" s="11">
        <f t="shared" si="20"/>
        <v>0.61637905538990745</v>
      </c>
      <c r="J43" s="13">
        <f>H43/D43</f>
        <v>0.59697501774164774</v>
      </c>
      <c r="K43" s="46">
        <f>SUM(K6+K14+K16+K22+K26+K33+K36+K41)</f>
        <v>113041253.93000001</v>
      </c>
      <c r="L43" s="13">
        <f t="shared" si="21"/>
        <v>0.55475486457979029</v>
      </c>
      <c r="M43" s="13">
        <f t="shared" si="19"/>
        <v>0.53729079894723542</v>
      </c>
    </row>
    <row r="44" spans="1:13">
      <c r="A44" s="55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3"/>
      <c r="M44" s="3"/>
    </row>
    <row r="45" spans="1:13">
      <c r="F45" s="19"/>
      <c r="G45" s="19"/>
      <c r="I45" s="19"/>
      <c r="J45" s="19"/>
      <c r="L45" s="19"/>
      <c r="M45" s="19"/>
    </row>
  </sheetData>
  <mergeCells count="4">
    <mergeCell ref="A2:K2"/>
    <mergeCell ref="A43:B43"/>
    <mergeCell ref="A44:K44"/>
    <mergeCell ref="A1:M1"/>
  </mergeCells>
  <pageMargins left="0.78749999999999998" right="0.59027779999999996" top="0.59027779999999996" bottom="0.59027779999999996" header="0.39374999999999999" footer="0.51180550000000002"/>
  <pageSetup paperSize="9" scale="61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7F2628-A8B3-4A16-B476-ECFAF18874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Елесина Алена Сергеевна</dc:creator>
  <cp:lastModifiedBy>user</cp:lastModifiedBy>
  <cp:lastPrinted>2019-11-12T12:24:25Z</cp:lastPrinted>
  <dcterms:created xsi:type="dcterms:W3CDTF">2018-10-31T12:49:20Z</dcterms:created>
  <dcterms:modified xsi:type="dcterms:W3CDTF">2021-01-13T18:13:01Z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